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EA6CE63A-113A-4E4E-8AA8-456800E1F745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18_Naja_naja_Liverpool_unkown_r" sheetId="1" r:id="rId1"/>
    <sheet name="for alignment" sheetId="2" r:id="rId2"/>
    <sheet name="Transcriptome comparison" sheetId="3" r:id="rId3"/>
    <sheet name="Proteoform count" sheetId="4" r:id="rId4"/>
    <sheet name="Other notes" sheetId="5" r:id="rId5"/>
  </sheets>
  <definedNames>
    <definedName name="_xlnm._FilterDatabase" localSheetId="0" hidden="1">'18_Naja_naja_Liverpool_unkown_r'!$A$2:$H$2</definedName>
    <definedName name="_xlnm._FilterDatabase" localSheetId="1" hidden="1">'for alignment'!$A$1:$E$1</definedName>
    <definedName name="_xlnm._FilterDatabase" localSheetId="3" hidden="1">'Proteoform count'!$A$1:$E$1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4" l="1"/>
  <c r="K12" i="4"/>
  <c r="K10" i="4"/>
  <c r="K9" i="4"/>
  <c r="K2" i="4"/>
  <c r="J4" i="4" l="1"/>
  <c r="J5" i="4"/>
  <c r="J7" i="4"/>
  <c r="I8" i="4"/>
  <c r="J8" i="4" s="1"/>
  <c r="I6" i="4"/>
  <c r="J6" i="4" s="1"/>
  <c r="I3" i="4"/>
  <c r="J3" i="4" s="1"/>
  <c r="I2" i="4"/>
  <c r="K6" i="4"/>
  <c r="K3" i="4"/>
  <c r="J2" i="4" l="1"/>
  <c r="B229" i="1"/>
  <c r="C106" i="1" s="1"/>
  <c r="C99" i="1" l="1"/>
  <c r="C95" i="1"/>
  <c r="C4" i="1"/>
  <c r="C142" i="1"/>
  <c r="C27" i="1"/>
  <c r="C184" i="1"/>
  <c r="C187" i="1"/>
  <c r="C31" i="1"/>
  <c r="C174" i="1"/>
  <c r="C78" i="1"/>
  <c r="C161" i="1"/>
  <c r="C207" i="1"/>
  <c r="C41" i="1"/>
  <c r="C169" i="1"/>
  <c r="C121" i="1"/>
  <c r="C198" i="1"/>
  <c r="C153" i="1"/>
  <c r="C227" i="1"/>
  <c r="C203" i="1"/>
  <c r="C226" i="1"/>
  <c r="C147" i="1"/>
  <c r="C65" i="1"/>
  <c r="C139" i="1"/>
  <c r="C165" i="1"/>
  <c r="C89" i="1"/>
  <c r="C164" i="1"/>
  <c r="C5" i="1"/>
  <c r="C8" i="1"/>
  <c r="C88" i="1"/>
  <c r="C13" i="1"/>
  <c r="C68" i="1"/>
  <c r="C172" i="1"/>
  <c r="C62" i="1"/>
  <c r="C112" i="1"/>
  <c r="C103" i="1"/>
  <c r="C208" i="1"/>
  <c r="C151" i="1"/>
  <c r="C110" i="1"/>
  <c r="C182" i="1"/>
  <c r="C53" i="1"/>
  <c r="C196" i="1"/>
  <c r="C177" i="1"/>
  <c r="C222" i="1"/>
  <c r="C122" i="1"/>
  <c r="C149" i="1"/>
  <c r="C23" i="1"/>
  <c r="C61" i="1"/>
  <c r="C34" i="1"/>
  <c r="C215" i="1"/>
  <c r="C127" i="1"/>
  <c r="C26" i="1"/>
  <c r="C58" i="1"/>
  <c r="C210" i="1"/>
  <c r="C52" i="1"/>
  <c r="C145" i="1"/>
  <c r="C86" i="1"/>
  <c r="C72" i="1"/>
  <c r="C20" i="1"/>
  <c r="C11" i="1"/>
  <c r="C19" i="1"/>
  <c r="C186" i="1"/>
  <c r="C109" i="1"/>
  <c r="C6" i="1"/>
  <c r="C38" i="1"/>
  <c r="C79" i="1"/>
  <c r="C150" i="1"/>
  <c r="C163" i="1"/>
  <c r="C54" i="1"/>
  <c r="C115" i="1"/>
  <c r="C219" i="1"/>
  <c r="C141" i="1"/>
  <c r="C171" i="1"/>
  <c r="C98" i="1"/>
  <c r="C94" i="1"/>
  <c r="C157" i="1"/>
  <c r="C59" i="1"/>
  <c r="C146" i="1"/>
  <c r="C30" i="1"/>
  <c r="C195" i="1"/>
  <c r="C209" i="1"/>
  <c r="C128" i="1"/>
  <c r="C77" i="1"/>
  <c r="C211" i="1"/>
  <c r="C179" i="1"/>
  <c r="C56" i="1"/>
  <c r="C55" i="1"/>
  <c r="C51" i="1"/>
  <c r="C144" i="1"/>
  <c r="C46" i="1"/>
  <c r="C133" i="1"/>
  <c r="C67" i="1"/>
  <c r="C173" i="1"/>
  <c r="C18" i="1"/>
  <c r="C191" i="1"/>
  <c r="C64" i="1"/>
  <c r="C126" i="1"/>
  <c r="C166" i="1"/>
  <c r="C125" i="1"/>
  <c r="C33" i="1"/>
  <c r="C192" i="1"/>
  <c r="C101" i="1"/>
  <c r="C168" i="1"/>
  <c r="C194" i="1"/>
  <c r="C40" i="1"/>
  <c r="C214" i="1"/>
  <c r="C224" i="1"/>
  <c r="C190" i="1"/>
  <c r="C92" i="1"/>
  <c r="C107" i="1"/>
  <c r="C199" i="1"/>
  <c r="C160" i="1"/>
  <c r="C10" i="1"/>
  <c r="C138" i="1"/>
  <c r="C117" i="1"/>
  <c r="C206" i="1"/>
  <c r="C123" i="1"/>
  <c r="C32" i="1"/>
  <c r="C102" i="1"/>
  <c r="C223" i="1"/>
  <c r="C217" i="1"/>
  <c r="C29" i="1"/>
  <c r="C25" i="1"/>
  <c r="C14" i="1"/>
  <c r="C24" i="1"/>
  <c r="C12" i="1"/>
  <c r="C189" i="1"/>
  <c r="C49" i="1"/>
  <c r="C45" i="1"/>
  <c r="C75" i="1"/>
  <c r="C71" i="1"/>
  <c r="C129" i="1"/>
  <c r="C159" i="1"/>
  <c r="C17" i="1"/>
  <c r="C137" i="1"/>
  <c r="C108" i="1"/>
  <c r="C131" i="1"/>
  <c r="C21" i="1"/>
  <c r="C185" i="1"/>
  <c r="C60" i="1"/>
  <c r="C3" i="1"/>
  <c r="C175" i="1"/>
  <c r="C124" i="1"/>
  <c r="C35" i="1"/>
  <c r="C134" i="1"/>
  <c r="C167" i="1"/>
  <c r="C93" i="1"/>
  <c r="C225" i="1"/>
  <c r="C105" i="1"/>
  <c r="C218" i="1"/>
  <c r="C188" i="1"/>
  <c r="C180" i="1"/>
  <c r="C73" i="1"/>
  <c r="C7" i="1"/>
  <c r="C50" i="1"/>
  <c r="C80" i="1"/>
  <c r="C201" i="1"/>
  <c r="C176" i="1"/>
  <c r="C111" i="1"/>
  <c r="C85" i="1"/>
  <c r="C202" i="1"/>
  <c r="C43" i="1"/>
  <c r="C104" i="1"/>
  <c r="C148" i="1"/>
  <c r="C213" i="1"/>
  <c r="C76" i="1"/>
  <c r="C83" i="1"/>
  <c r="C205" i="1"/>
  <c r="C82" i="1"/>
  <c r="C181" i="1"/>
  <c r="C48" i="1"/>
  <c r="C91" i="1"/>
  <c r="C87" i="1"/>
  <c r="C70" i="1"/>
  <c r="C119" i="1"/>
  <c r="C143" i="1"/>
  <c r="C9" i="1"/>
  <c r="C84" i="1"/>
  <c r="C63" i="1"/>
  <c r="C130" i="1"/>
  <c r="C37" i="1"/>
  <c r="C44" i="1"/>
  <c r="C118" i="1"/>
  <c r="C116" i="1"/>
  <c r="C114" i="1"/>
  <c r="C155" i="1"/>
  <c r="C136" i="1"/>
  <c r="C216" i="1"/>
  <c r="C193" i="1"/>
  <c r="C170" i="1"/>
  <c r="C97" i="1"/>
  <c r="C156" i="1"/>
  <c r="C220" i="1"/>
  <c r="C15" i="1"/>
  <c r="C152" i="1"/>
  <c r="C120" i="1"/>
  <c r="C158" i="1"/>
  <c r="C221" i="1"/>
  <c r="C178" i="1"/>
  <c r="C28" i="1"/>
  <c r="C57" i="1"/>
  <c r="C154" i="1"/>
  <c r="C200" i="1"/>
  <c r="C47" i="1"/>
  <c r="C90" i="1"/>
  <c r="C22" i="1"/>
  <c r="C69" i="1"/>
  <c r="C183" i="1"/>
  <c r="C162" i="1"/>
  <c r="C74" i="1"/>
  <c r="C16" i="1"/>
  <c r="C66" i="1"/>
  <c r="C39" i="1"/>
  <c r="C36" i="1"/>
  <c r="C132" i="1"/>
  <c r="C81" i="1"/>
  <c r="C212" i="1"/>
  <c r="C113" i="1"/>
  <c r="C197" i="1"/>
  <c r="C135" i="1"/>
  <c r="C204" i="1"/>
  <c r="C140" i="1"/>
  <c r="C100" i="1"/>
  <c r="C96" i="1"/>
  <c r="C42" i="1"/>
  <c r="C229" i="1" l="1"/>
</calcChain>
</file>

<file path=xl/sharedStrings.xml><?xml version="1.0" encoding="utf-8"?>
<sst xmlns="http://schemas.openxmlformats.org/spreadsheetml/2006/main" count="1080" uniqueCount="516">
  <si>
    <t>Spectrum ID</t>
  </si>
  <si>
    <t>Feature intensity</t>
  </si>
  <si>
    <t>Protein name</t>
  </si>
  <si>
    <t>Proteoform</t>
  </si>
  <si>
    <t>P-value</t>
  </si>
  <si>
    <t>E-value</t>
  </si>
  <si>
    <t>3FTX_N.naja_T0917_Complete 3FTX_N.naja_T0917_Complete</t>
  </si>
  <si>
    <t>ADK12001.1 natriuretic peptide [Naja atra]</t>
  </si>
  <si>
    <t>pdb|1G6M|A Chain A, Nmr Solution Structure Of Cbt2</t>
  </si>
  <si>
    <t>.LECHNQQSSQT(PTTTGCSGGENNCYKKEWRDNRGYRTERGCGCPSVKKGIG)[207.05221]INCCTTDRCNN.</t>
  </si>
  <si>
    <t>AAB25735.1 neurotoxin, NTX [Naja naja=Formosan cobra, ssp. atra, venom, Peptide, 62 aa]</t>
  </si>
  <si>
    <t>.LECHNQQSSQTPTT(TGCSGGETNCYKKRWRDHRGYRTERGCGCPSVKN)[109.00032]GIEINCCTTDRCNN.</t>
  </si>
  <si>
    <t>sp|P01447.1|3SA1_NAJNA RecName: Full=Cytotoxin 1; AltName: Full=Cobramine-A; AltName: Full=Cytotoxin I; AltName: Full=Cytotoxin XI; AltName: Full=Cytotoxin-like basic protein; Short=CLBP</t>
  </si>
  <si>
    <t>.LECHNQQ(SSQTPTTTGCSGGETNCYKKRWRDHRGYRTERGCGCPSVKN)[74.25360]GIEINCCTTDRCNN.</t>
  </si>
  <si>
    <t>.LECHNQQSSQTPTTTGCSGGENNCYKKEWRDNRGYRTERGC(GCPS)[166.09520]VKKGIGINCCTTDRCNN.</t>
  </si>
  <si>
    <t>pdb|1ONJ|A Chain A, Crystal Structure Of Atratoxin-b From Chinese Cobra Venom Of Naja Atra</t>
  </si>
  <si>
    <t>.LECHNQQSSQTPTTKTCS(GETNCYKKWWSDHRGTIIERGCGCPKVKPGVN)[233.96882]LNCCTTDRCNN.</t>
  </si>
  <si>
    <t>3FTX_N.naja_T2381_T2098_T2382_T2412_T2627_T2517_Complete 3FTX_N.naja_T2381_T2098_T2382_T2412_T2627_T2517_Complete</t>
  </si>
  <si>
    <t>pdb|1JE9|A Chain A, Nmr Solution Structure Of Nt2</t>
  </si>
  <si>
    <t>.LECHNQQSSQ(APTTKTCSGETNCYKKWWSDHRGTIIERGCGCPKVK)[84.30246]PGVNLNCCRTDRCNN.</t>
  </si>
  <si>
    <t>sp|P60772.1|3S15_NAJSP RecName: Full=Neurotoxin 5; Short=Toxin 5</t>
  </si>
  <si>
    <t>pdb|1NOR|A Chain A, Two-Dimensional 1h-Nmr Study Of The Spatial Structure Of Neurotoxin Ii From Naja Oxiana</t>
  </si>
  <si>
    <t>.LECHNQQSSQPPTTK(TCSGETNCYKKWWSDHRGTIIERGCGCPKVKPGVNLNCCRTD)[6.11078]RCNN.</t>
  </si>
  <si>
    <t>pdb|3NDS|A Chain A, Crystal Structure Of Engineered Naja Nigricollis Toxin Alpha</t>
  </si>
  <si>
    <t>.LECHNQQSSQPPTTK(TC)[44.11025]SGETNCYKKWWSDHRGTIIERGCGCPKVKPGVNLNCCRTDRCNN.</t>
  </si>
  <si>
    <t>.LECHNQQSSQ(APTTKTCSGETNCYKKWWSDHRGTIIERGCGCPK)[102.08324]VKPGVNLNCCRTDRCNN.</t>
  </si>
  <si>
    <t>pdb|1IQ9|A Chain A, Crystal Structure At 1.8 A Of Toxin A From Naja Nigricollis Venom</t>
  </si>
  <si>
    <t>.LECHNQQSSQTPTTKTCSGETNCYKKWWSDHRGTIIERGCGCPKVKPGVNLNCCTTDRCN(N)[90.19994].</t>
  </si>
  <si>
    <t>.LECHNQQSSQPPTTK(TCSGETNCYKKWWSD)[79.04724]HRGTIIERGCGCPKVKPGVNLNCCRTDRCNN.</t>
  </si>
  <si>
    <t>.LECHNQQSSQ(TPTTKTCSGETNCYKKWWSDHRGTIIERGCGCPKVKPGVNLNCCTTDRCNN)[128.27831].</t>
  </si>
  <si>
    <t>sp|P68417.1|3S11_NAJHA RecName: Full=Short neurotoxin 1; AltName: Full=Neurotoxin alpha</t>
  </si>
  <si>
    <t>pdb|2MJ4|A Chain A, Neurotoxin Ii From Snake Venom Naja Oxiana In Solution</t>
  </si>
  <si>
    <t>.LECHNQQSSQP(PTTKTCSGETNCYKKWWSD)[39.09233]HRGTIIERGCGCPKVKPGVNLNCCRTDRCNN.</t>
  </si>
  <si>
    <t>.LECHNQQSSQ(APTTKTCSGETNCYKKWWS)[66.11590]DHRGTIIERGCGCPKVKPGVNLNCCRTDRCNN.</t>
  </si>
  <si>
    <t>AAB33650.1 toxin-5=postsynaptic neurotoxin short chain [Naja naja=Malayan cobras, ssp. sputatrix, venom, Peptide, 61 aa]</t>
  </si>
  <si>
    <t>.LECHNQQSSQAPTTKTCSGET(NCYKKWWSDHRGTIIER)[152.98988]GCGCPKVKPGVKLNCCTTDRCNN.</t>
  </si>
  <si>
    <t>.LECHNQQSSQPPTTKTCSGETNCYKKWWSD(HRGTIIERGCGCPKVKPGVNL)[122.84152]NCCRTDRCNN.</t>
  </si>
  <si>
    <t>.LECHNQQSSQTPTTTGCSGGENNCYKKEWRD(NRGYRTERGCGCPSVKKGIG)[109.02275]INCCTTDRCNN.</t>
  </si>
  <si>
    <t>.LECHNQQSSQAPTTKT(CSGETNCYKKWWSDHRGTIIERGCGCPKVKPGVKL)[189.86800]NCCTTDRCNN.</t>
  </si>
  <si>
    <t>.LECHNQQSSQAPTTKTCS(GETNCYKKWWSDHRGTIIERGCGCPKVKPGVNL)[148.86076]NCCRTDRCNN.</t>
  </si>
  <si>
    <t>.LECHNQQSSQAPTTKTCS(GETNCYKKWWSDHRGTIIERGCGCPKVKPGV)[151.96311]KLNCCTTDRCNN.</t>
  </si>
  <si>
    <t>3FTX_N.kaouthia_T4638_Partial 3FTX_N.kaouthia_T4638_Partial</t>
  </si>
  <si>
    <t>.LECHNQQSSQ(T)[13.03632]PTTTGCSGGETNCYKKRWRDHRGYRTERGCGCPSVKNGIEINCCTTDRCNN.</t>
  </si>
  <si>
    <t>.LECHNQQSSQTPTT(TG)[-55.04341]CSGGETNCYKKRWRDHRGYRTERGCGCPSVKNGIEINCCTTDRCNN.</t>
  </si>
  <si>
    <t>3FTX_N.naja_T0481_Complete 3FTX_N.naja_T0481_Complete</t>
  </si>
  <si>
    <t>.LECHNQQSSQPPTTKT(CSGETNCYKKWWSD)[39.08964]HRGTIIERGCGCPKVKPGVNLNCCRTDRCNN.</t>
  </si>
  <si>
    <t>3FTX_N.pallida_T1763_T2211_Partial 3FTX_N.pallida_T1763_T2211_Partial</t>
  </si>
  <si>
    <t>3FTX_Hemachatus_hemachatus_T1235_Complete 3FTX_Hemachatus_hemachatus_T1235_Complete</t>
  </si>
  <si>
    <t>.LECHNQQSSQTPTTTGCSGGENNCYKKEWRDNRGYRTERGCGCPSVK(KGIGINC)[40.15999]CTTDRCNN.</t>
  </si>
  <si>
    <t>.LECHNQQSSQPPTT(KTCSGETNCYKKWWSDHRGTIIERGCGCPKVKPGVNL)[84.89394]NCCRTDRCNN.</t>
  </si>
  <si>
    <t>.LECHNQQSSQAPTTKTCSGETNCYKKWWSDHRGTIIERGCGCPKVKPGVKLNCCT(TD)[83.87432]RCNN.</t>
  </si>
  <si>
    <t>sp|P01427.1|3S11_NAJOX RecName: Full=Short neurotoxin 1; AltName: Full=Neurotoxin II; Short=NTX II; AltName: Full=Neurotoxin alpha</t>
  </si>
  <si>
    <t>.LECHNQQSSQPPTTKTCSGETNCYKKWWSDHRGTIIERGCGCPKVKPGVNLNCCRT(DRCNN)[84.89382].</t>
  </si>
  <si>
    <t>.LECHNQQSSQPPTT(KTCPGETNCYKKVWRDHRGTIIERGCGCPTVKPGIKLNCCTTDKCNN)[174.85063].</t>
  </si>
  <si>
    <t>prf||764177A toxin B</t>
  </si>
  <si>
    <t>sp|P86538.2|3SA2A_NAJNA RecName: Full=Cytotoxin 2a; Short=CTX2a; AltName: Full=Cytotoxin 2; Short=CTX2</t>
  </si>
  <si>
    <t>3FTX_N.kaouthia_T1411_Complete 3FTX_N.kaouthia_T1411_Complete</t>
  </si>
  <si>
    <t>.LECHNQQSSQPPTTKTCPGETNCYKKRWRDHRGSITERGCGCPSVK(KGIEINCCTTDKCNN)[-35.00365].</t>
  </si>
  <si>
    <t>.LECHNQQSSQPPTTKTCSGETNCYKKWWSDHRGTIIERGCGCPKVKPGVNL(NCCRTDRCNN)[-407.10846].</t>
  </si>
  <si>
    <t>.LECHNQQSSQ(PP)[-16.07018]TTKTCSPGETNCYKKVWRDHRGTIIERGCGCPTVKPGIKLNCCTTDKCNN.</t>
  </si>
  <si>
    <t>sp|P59276.1|3S1C_NAJKA RecName: Full=Cobrotoxin-c; Short=CBT-c; AltName: Full=Short neurotoxin II; Short=NT2</t>
  </si>
  <si>
    <t>.LECHNQQSSQAPTTKTCS(GETNCYKKWWSDHRGTIIERGCGCPKVKPGVNLNCCRTDRCN)[182.05277]N.</t>
  </si>
  <si>
    <t>.LECHNQQSSQ(P)[197.04387]PTTKTCPGETNCYKKRWRDHRGSITERGCGCPSVKKGIEINCCTTDKCNN.</t>
  </si>
  <si>
    <t>.LECHNQQSSQPPTTKTCPGETNCYKKRWRDHRGSITERG(CGCPSVKKGIEINCCTTDKCNN)[-15.98847].</t>
  </si>
  <si>
    <t>3FTX_Hemachatus_hemachatus_T1315_T1868_Complete 3FTX_Hemachatus_hemachatus_T1315_T1868_Complete</t>
  </si>
  <si>
    <t>E.CHNQQSSQPPTTKTCSGETNCYKKWWSDHRGTIIERGCGCPKVKP(GVNLNCCRTDRCNN)[-58.00325].</t>
  </si>
  <si>
    <t>.LECHNQQSSQPPTTKTCSGETNCYKKWWSDHRGTIIERGCGCPKVKPGVN(LNCCRTDRCNN)[-75.02806].</t>
  </si>
  <si>
    <t>.LECHNQQSSQPPTTKTCSGETNCYKKWWSDHRGTIIERGCGCPKVKPGVNLNCCRTDRCN(N)[-20.01296].</t>
  </si>
  <si>
    <t>.LECHNQQSSQ(TPTTKT)[33.03495]CSGETNCYKKWWSDHRGTIIERGCGCPKVKPGVNLNCCTTDRCNN.</t>
  </si>
  <si>
    <t>sp|P01426.1|3S11_NAJPA RecName: Full=Short neurotoxin 1; AltName: Full=Neurotoxin alpha</t>
  </si>
  <si>
    <t>.LECHNQQSSQPPTTKTCPGETNCYKKVWRDHRGTIIERGCGCPTVKPGIKLNCCT(TDKCNN)[32.96497].</t>
  </si>
  <si>
    <t>.LECHNQQSSQ(APTTKT)[124.05991]CSGETNCYKKWWSDHRGTIIERGCGCPKVKPGVKLNCCTTDRCN.N</t>
  </si>
  <si>
    <t>sp|P01445.1|3SA7A_NAJKA RecName: Full=Cytotoxin 2; Short=CX2; AltName: Full=Toxin CM-7A</t>
  </si>
  <si>
    <t>.LECHNQQSSQPPTTKTCSGETNCYKKWWSDHRGTIIERGCGCPKVKPGVNLN(C)[-58.00774]CRTDRCNN.</t>
  </si>
  <si>
    <t>sp|P25673.1|3L25_NAJNA RecName: Full=Long neurotoxin 5; AltName: Full=Toxin E</t>
  </si>
  <si>
    <t>.IRCFITPDITSKDCPNGHVCYTKTWCDGFCSRRGERVDLG(CAATCPTVKTGVDIQCCSTDDCDPFPTRKRP)[-320.84197].</t>
  </si>
  <si>
    <t>sp|P20229.1|VKTTI_NAJNA RecName: Full=Kunitz-type serine protease inhibitor; AltName: Full=Venom trypsin inhibitor</t>
  </si>
  <si>
    <t>AAB35381.1 cytotoxin-like basic protein, CLBP [Naja naja=Indian cobras, naja, venom, Peptide, 61 aa]</t>
  </si>
  <si>
    <t>sp|P29180.1|3NO26_NAJNA RecName: Full=Weak neurotoxin 6</t>
  </si>
  <si>
    <t>sp|P34074.2|3L221_NAJAN RecName: Full=Long neurotoxin 1; Short=NXL1</t>
  </si>
  <si>
    <t>3FTX_N.atra_T1125_T2283_Partial 3FTX_N.atra_T1125_T2283_Partial</t>
  </si>
  <si>
    <t>3FTX_N.naja_T2679_Partial 3FTX_N.naja_T2679_Partial</t>
  </si>
  <si>
    <t>.LTCLIC(P)[-24.99791]EKYCNKVHTCLNGEKICFKKYDQRKLLGKRYIRGCADTCPVRKPREIVECCSTDKCNH.</t>
  </si>
  <si>
    <t>AAB19289.1 miscellaneous type neurotoxin [Naja naja=cobra, ssp. naja, Peptide, 65 aa]</t>
  </si>
  <si>
    <t>.LTCLICPEK(YCNKV)[-25.00711]HTCLNGEKICFKRYSERKLLGKRYIRGCADTCPVRKPREIVQCCSTDKCNH.</t>
  </si>
  <si>
    <t>.LTCLICPEK(YCNKVHTCLNGEKICF)[42.99873]KRYSERKLLGKRYIRGCADTCPVRKPREIVQCCSTDKCNH.</t>
  </si>
  <si>
    <t>.LT(CLICPEKYCNKVHTCLNGEKICFKKYDQRKLLGKRYIRGCADTCPVRKPREIVE)[43.06001]CCSTDKCNH.</t>
  </si>
  <si>
    <t>sp|P85520.1|3NO2_NAJOX RecName: Full=Oxiana weak toxin</t>
  </si>
  <si>
    <t>.LTC(L)[130.04007]ICPEKYCNKVHTCRNGEKICFKKFTQRKLLGKRYIRGCAATCPEAKPREIVECCSTDKCNH.</t>
  </si>
  <si>
    <t>pdb|2M99|A Chain A, Solution Structure Of A Chymotrypsin Inhibitor From The Taiwan Cobra</t>
  </si>
  <si>
    <t>sp|P25668.1|3L21_NAJNA RecName: Full=Long neurotoxin 1; AltName: Full=Toxin A</t>
  </si>
  <si>
    <t>.LKCNKLIPLAYKTCPAGK(NLCYKMYMVSNKTVPVKRGCID)[31.99156]VCPKNSLVLKYECCNTDRCN.</t>
  </si>
  <si>
    <t>NGF_N.naja_T0119_Complete NGF_N.naja_T0119_Complete</t>
  </si>
  <si>
    <t>BAU24675.1 cytotoxin 16, partial [Naja naja]</t>
  </si>
  <si>
    <t>.(VVTIVCLDLGSTLKCNKLIPLA)[-469.15945]YKTCAAGKNLCYKMYMVSNKTVPVKRGCIDVCPKNSLLVKYECCNTDRCN.</t>
  </si>
  <si>
    <t>sp|P01400.1|3NO2B_NAJME RecName: Full=Weak toxin S4C11</t>
  </si>
  <si>
    <t>.LTCL(ICPEKYCNKVHTCRNGENICFKRFYEGNLLGKRYPRGCAATCPE)[182.25366]AKPREIVECCSTDKCNH.</t>
  </si>
  <si>
    <t>.LTCLICPEKYCN(KVHTCLNGEKICFKRYSERKLLGKRYIRGCADTCPV)[42.98447]RKPREIVQCCSTDKCNH.</t>
  </si>
  <si>
    <t>pdb|1PSH|B Chain B, Crystal Structure Of Phospholipase A2 From Indian Cobra Reveals A Trimeric Association</t>
  </si>
  <si>
    <t>.TI(VCLDLGYTLKCNKLV)[-262.24682]PLFYKTCPAGKNLCYKMFMVSNIMVPVKRGCIDVCPKSSLLVKYVCCNTDRCN.</t>
  </si>
  <si>
    <t>.LTCLICPEKYCNKVHT(CLNGEKICFKKYD)[-17.02160]QRKLLGKRYIRGCADTCPVRKPREIVECCSTDKCNH.</t>
  </si>
  <si>
    <t>BAU24668.1 cytotoxin 12, partial [Naja naja]</t>
  </si>
  <si>
    <t>pdb|1XT3|A Chain A, Structure Basis Of Venom Citrate-dependent Heparin Sulfate-mediated Cell Surface Retention Of Cobra Cardiotoxin A3</t>
  </si>
  <si>
    <t>.TIVCLD(LGYTLKCNKLVPLFYKTCPAGKNLCYKMF)[-323.22804]MVSNIMVPVKRGCIDVCPKSSLLVKYVCCNTDRCN.</t>
  </si>
  <si>
    <t>BAU24667.1 cytotoxin 12, partial [Naja naja]</t>
  </si>
  <si>
    <t>.VV(TIVCLDLGSTLQ)[-443.26026]CNKLIPLAYKTCPAGKNLCYKMYMVSNKTVPVKRGCIDVCPKNSLLVKYECCNTDRCN.</t>
  </si>
  <si>
    <t>.LKCNKLIPLAYKTCPAGKNLCYK(MYMVSNK)[16.99699]TVPVKRGCIDVCPKNSLVLKYECCNTDRCN.</t>
  </si>
  <si>
    <t>sp|P01446.1|3SA3_NAJKA RecName: Full=Cytotoxin 3; Short=CX3; AltName: Full=Toxin CM-7</t>
  </si>
  <si>
    <t>AAD09180.1 cobrotoxin III, partial [Naja atra]</t>
  </si>
  <si>
    <t>.(M)[Acetyl]ECHNQQSSQTPTTTGCSGGETNCYKKWWSDHRGTIIERGCGCPKVKPGVNLNCC(T)[42.08804]TDRCNN.</t>
  </si>
  <si>
    <t>sp|P86382.1|3SA7_NAJNA RecName: Full=Cytotoxin 7; Short=CTX7</t>
  </si>
  <si>
    <t>.LKCNKLI(PLAYKTCPAGKDLCYK)[213.05996]MYMVSNKTVPVKRGCIDVCPKNSLLVKYECCNTDRCN.</t>
  </si>
  <si>
    <t>sp|P86540.2|3SA8_NAJNA RecName: Full=Cytotoxin 8; Short=CTX8</t>
  </si>
  <si>
    <t>.LKCNKLIPLA(YKTCPAGKDLCYKMYMVSDK)[212.07978]TVPVKRGCIDVCPKNSLLVKYECCNTDRCN.</t>
  </si>
  <si>
    <t>.LKCNKLI(PLAYKTCPAGKNLCYKMYMVSNK)[15.08369]TVPVKRGCIDVCPKNSLVLKYECCNTDRCN.</t>
  </si>
  <si>
    <t>sp|P01415.1|3SO62_NAJHH RecName: Full=Weak toxin CM-2</t>
  </si>
  <si>
    <t>.LKCNKLIPLAYKTCPAGK(D)[14.03781]LCYKMYMVSDKTVPVKRGCIDVCPKNSLLVKYECCNTDRCN.</t>
  </si>
  <si>
    <t>.LKCNKLIPLAYKTCPAGKNLCYKMYMV(SNKTV)[-30.96411]PVKRGCIDVCPKNSLVLKYECCNTDRCN.</t>
  </si>
  <si>
    <t>.LKCNKLIPLAYKTCPAGKNLCYKMYMVSNKTVPVKRGCIDVCPKNSLLV(TYECCNTDRCNL)[-321.09803].</t>
  </si>
  <si>
    <t>.LKCNKLIPLA(YKTC)[-33.91977]PAGKDLCYKMYMVSDKTVPVKRGCIDVCPKNSLLVKYECCNTDRCN.</t>
  </si>
  <si>
    <t>.LKCNKLIPLAYKTCPAGKDLCYKMYMVSNKTVPVKRGCIDVCPKNSLLV(KYECCNTDRCN)[-235.05708].</t>
  </si>
  <si>
    <t>BAU24671.1 cytotoxin 14, partial [Naja naja]</t>
  </si>
  <si>
    <t>.LKCNKLIPLAYKTCPAGKNLCYKMYMVSNKTVPVKRGCIDVCPKNSLLV(TYE)[-117.99702]CCNTDRCNL.</t>
  </si>
  <si>
    <t>.LKCNKLIPLAYKTCPAGKDLCYKMYMVSDKTVPVKRGCIDVCPKNSLLVKYECCN(TDRCN)[-18.00356].</t>
  </si>
  <si>
    <t>.LKCNKLIPLAYKTCPAGKNLCYKMYMVSNKTV(PVKRGCID)[37.95329]VCPKNSLVLKYECCNTDRCN.</t>
  </si>
  <si>
    <t>.LKCNKLIPLAYKTCPAGKNLCYKM(FMVSNKTVPVKRGCI)[113.98009]DACPKNSLLVKYVCCNTDRCN.</t>
  </si>
  <si>
    <t>.LKCNKLIPLAYKTCPAGKNLCYKMYMVSNKTVPVKRGCIDVCPKNSLLV(TYECCNTDRCNL)[-103.05513].</t>
  </si>
  <si>
    <t>.LKCNKLIPLAYKTCPAGKDLCYKMYMVSNKTVPVKRGCIDVCPKNSL(LV)[-17.01477]KYECCNTDRCN.</t>
  </si>
  <si>
    <t>.LKCNKLIPLAYKTCPAGKDLCYKMYMVSNKTVPVKRGCIDVCPK(NSLLV)[37.95458]KYECCNTDRCN.</t>
  </si>
  <si>
    <t>BAU24676.1 cytotoxin 17, partial [Naja naja]</t>
  </si>
  <si>
    <t>G.STLKCNKLIPLAYKTCPAGKNLCYKMYMVSNKTVPVKRGCIDVCPKNSLLVKYECCNTDRCN.</t>
  </si>
  <si>
    <t>PLA2_N.naja_T0142_T1042_T2728_T2640_T2414_T1496_T0668_T2421_Partial PLA2_N.naja_T0142_T1042_T2728_T2640_T2414_T1496_T0668_T2421_Partial</t>
  </si>
  <si>
    <t>pdb|1CVO|A Chain A, The Solution Structure Of Cardiotoxin V From Naja Naja Atra</t>
  </si>
  <si>
    <t>.LKCHNTQLPFIYKTCPEGKNLCFKATLKKFPLKFPVKRGCADNCPKNSALLK(Y)[-17.02502]VCCSTDKCN.</t>
  </si>
  <si>
    <t>sp|P14541.1|3SOFH_NAJKA RecName: Full=Cytotoxin homolog; AltName: Full=Cytotoxin-like basic protein; Short=CLBP</t>
  </si>
  <si>
    <t>.LKCHNTQLPFIYKTCPEGKNLCFKATLKKFPLKIPIKRGCADNCPKNSAL(LK)[3.01368]YVCCSTDKCN.</t>
  </si>
  <si>
    <t>.LKCHNTQLPFIYKTCPEGKNLCFKATLKKFPLKFPVKRGCAD(NC)[37.95374]PKNSALLKYVCCSTDKCN.</t>
  </si>
  <si>
    <t>sp|P86541.2|3SAA_NAJNA RecName: Full=Cytotoxin 10; Short=CTX10</t>
  </si>
  <si>
    <t>sp|P01440.1|3SA2_NAJNA RecName: Full=Cytotoxin 2; AltName: Full=Cobramine-B; AltName: Full=Cytotoxin II</t>
  </si>
  <si>
    <t>pdb|1POA|A Chain A, Interfacial Catalysis: The Mechanism Of Phospholipase A2</t>
  </si>
  <si>
    <t>.LKCNKLIPLAYKTCPAGKNL(CYKMF)[15.99749]MVSNKTVPVKRGCIDVCPKNSLLVKYVCCNTDRCN.</t>
  </si>
  <si>
    <t>.LKCNKLIPLAYKTCPAGKNLCYKMYMVSNKTVPVKRGCIDVCPKNSL(LVTYECCNTDRCNL)[-114.90726].</t>
  </si>
  <si>
    <t>.LKCNKLIPLAYKTCPAGKNLCYKMYMVSNKTVPVKRGCIDVCPKNSLVLKY(ECC)[-28.96572]NTDRCN.</t>
  </si>
  <si>
    <t>3FTX_N.naja_T1609_T0706_T2091_Complete 3FTX_N.naja_T1609_T0706_T2091_Complete</t>
  </si>
  <si>
    <t>sp|P0CH80.1|3SA1_NAJKA RecName: Full=Cytotoxin 1; Short=NK-CT1</t>
  </si>
  <si>
    <t>.LKCNKLIPLAYKTCPAGKDLCYKMYMVSNKTVPVKRGCIDVCPKNS(LL)[-30.94465]VKYECCNTDRCN.</t>
  </si>
  <si>
    <t>pdb|1CRE|A Chain A, Cardiotoxin Ii From Taiwan Cobra Venom, Naja Naja Atra: Structure In Solution And Comparision Among Homologous Cardiotoxins</t>
  </si>
  <si>
    <t>.LKCNKLVPLFYKTCPAGKNLCYKMFMVSNLTVPVKRGCID(VCPKNSALVKYV)[27.02407]CCNTDRCN.</t>
  </si>
  <si>
    <t>.LKCNKLVPLFYKTCPAGKNLCYKMYMVATPKVPVKRGCIDVCPKSSLVL(KYV)[12.96289]CCNTDRCN.</t>
  </si>
  <si>
    <t>.LKCNKLVPLFYKTCPAGKNLCYKMFMVSNLTVPVKRGCID(VCPK)[81.98377]NSALVKYVCCNTDRCN.</t>
  </si>
  <si>
    <t>3FTX_N.philippensis_T0602_T0925_Complete 3FTX_N.philippensis_T0602_T0925_Complete</t>
  </si>
  <si>
    <t>AAC27690.1 cardiotoxin-4b [Naja sputatrix]</t>
  </si>
  <si>
    <t>.LKCNKLIPLAYKTCPAGKNLCYKMFMVSNKTVPVKRGCID(VC)[-30.94920]PKNSLLVKYVCCNTDRCN.</t>
  </si>
  <si>
    <t>T.LKCNKLIPLAYKTCPAGKNLCYKMFMVSNLTIPVKRGCIDVCPKNSLLVKY(V)[-15.00639]CCNTDRCN.</t>
  </si>
  <si>
    <t>.LKCNKLIPLAYKTCPAGKNLCYKMFMVSNKTVPVKRGCIDVCPK(NSLLV)[37.95698]KYVCCNTDRCN.</t>
  </si>
  <si>
    <t>.LKCNKLIPLAYKTCPAGKNLCYKMFMVSNKTVPVKRGCIDVCPKNSLLV(KYV)[-17.00628]CCNTDRCN.</t>
  </si>
  <si>
    <t>.LKCNKLIPLAYKTCPAGKNLCYKMFMVSNKTVPVKRGCIDACP(KNSLLVK)[65.98683]YVCCNTDRCN.</t>
  </si>
  <si>
    <t>sp|P24780.1|3SA3_NAJNA RecName: Full=Cytotoxin 3; AltName: Full=Cytotoxin IIa</t>
  </si>
  <si>
    <t>.LKCNKLIPLAYKTCPAGKNLCYKMFMVSNKTVPVKRGCID(VCPKNS)[-17.00267]LVLKYVCCNTDRCN.</t>
  </si>
  <si>
    <t>AAC27684.1 cardiotoxin-1 [Naja sputatrix]</t>
  </si>
  <si>
    <t>AAB18384.2 cardiotoxin 3b [Naja atra]</t>
  </si>
  <si>
    <t>.FTCFTTPSDTSETCPDGQNICYEKRWNSHQGVEIKGCVASCPEFESRFRYLLCCR(IDNCNK)[69.99114].</t>
  </si>
  <si>
    <t>pdb|1H0J|A Chain A, Structural Basis Of The Membrane-Induced Cardiotoxin A3 Oligomerization</t>
  </si>
  <si>
    <t>.LKCNKLVPLFYKTCPAGKNLC(YKMFMVA)[31.99923]TPKVPVKRGCIDVCPKSSLLVKYVCCNTDRCN.</t>
  </si>
  <si>
    <t>.LKCNKLVPLFYKTCPAGKNLCYKMYMVATPKVPVKRGCIDVCPKSSLVLKYV(CCNTDRCN)[-236.06326].</t>
  </si>
  <si>
    <t>.LKCNKLVPLFYKTCPAGKNLCYKMFMVATPKVPVKRGCIDVCPK(SSL)[43.01647]LVKYVCCNTDRCN.</t>
  </si>
  <si>
    <t>.LKCNKLVPLFYKTCPAGKNLCYKMYMVATPKVPVKRGCIDVCPKSSLVLKYV(CCNTDRCN)[-17.02353].</t>
  </si>
  <si>
    <t>.LKCNKLVPLFYKTCPAGKDLCYKMYMVATPKVPVKRGCIDVCPK(SSL)[27.03215]LVKYVCCNTDRCN.</t>
  </si>
  <si>
    <t>.LKCNKLVPLFYKTCPAGKDLCYKMYMVATPKVPVKRGCIDVCPKSSLLV(KYV)[-18.00728]CCNTDRCN.</t>
  </si>
  <si>
    <t>pdb|4OM4|A Chain A, Crystal Structure Of Ctx A2 From Taiwan Cobra (naja Naja Atra)</t>
  </si>
  <si>
    <t>.LKCNKLVPLFYKTCPAGK(NLCYKMFM)[-4.95749]VSNLTVPVKRGCIDVCPKNSALVKYVCCNTDRCN.</t>
  </si>
  <si>
    <t>.LKCNKLVPLFYKTCPAGKNLCYKMFMVSNLTVPVKRGCIDV(CPKNSA)[-3.93736]LVKYVCCNTDRCN.</t>
  </si>
  <si>
    <t>.LKCNKLVPLFYKTCPAGKNLCYK(MFMVSNKT)[-15.97910]VPVKRGCIDVCPKNSLVLKYVCCNTDRCN.</t>
  </si>
  <si>
    <t>3FTX_N.kaouthia_T5021_T3438_Complete 3FTX_N.kaouthia_T5021_T3438_Complete</t>
  </si>
  <si>
    <t>AAC61315.1 cardiotoxin 2A precursor, partial [Naja sputatrix]</t>
  </si>
  <si>
    <t>.YTLKCNKLVPLFYKTCPAGKNLCYKMYMVATPKVPVKRGCID(VCPKS)[28.01285]SLLVKYVCCNTDRCN.</t>
  </si>
  <si>
    <t>3FTX_N.naja_T2400_T1263_T0382_T2324_Complete 3FTX_N.naja_T2400_T1263_T0382_T2324_Complete</t>
  </si>
  <si>
    <t>.LKCNKLVPLFYKTCPAGKNLCYKMYMVATPKVPVKRGCID(VCPKSSL)[28.00753]VLKYVCCNTDRCN.</t>
  </si>
  <si>
    <t>prf||1702215A chymotrypsin inhibitor</t>
  </si>
  <si>
    <t>3FTX_N.naja_T2420_T2418_T2687_T1672_Complete 3FTX_N.naja_T2420_T2418_T2687_T1672_Complete</t>
  </si>
  <si>
    <t>T.LQCNKLVPIASKTCPPGKNLCYK(MFMV)[16.00117]SDLTIPVKRGCIDVCPKNSLLVKYVCCNTDRCN.</t>
  </si>
  <si>
    <t>.LQCNKLVPIASKTCPPGKNLCYKMFMVSDLTIPVKRGCIDVCPKNSLLVKYECCNT(DRC)[-265.03384]N.</t>
  </si>
  <si>
    <t>.(LK)[-110.08544]CNKLVPLFYKTCPAGKNLCYKMFMVSNKTVPVKRGCIDVCPKNSLVLKYVCCNTDRCN.</t>
  </si>
  <si>
    <t>.LKCNKL(IPLAYKTCPAGKNLCYKMFM)[150.97208]VSNKTVPVKRGCIDVCPKNSLLVKYVCCNTDRCN.</t>
  </si>
  <si>
    <t>T.LQCNKLV(PIASKTCPPGK)[214.04750]NLCYKMFMVSDLTIPVKRGCIDVCPKNSLLVKYVCCNTDRCN.</t>
  </si>
  <si>
    <t>.LK(CNKLVP)[-97.08263]LFYKTCPAGKNLCYKMFMVATPKVPVKRGCIDVCPKSSLLVKYVCCNTDRCN.</t>
  </si>
  <si>
    <t>sp|P82464.1|3SO8_NAJKA RecName: Full=Muscarinic toxin-like protein 3; Short=MTLP-3</t>
  </si>
  <si>
    <t>T.LQCNKLVPIASKT(C)[-31.96855]PPGKNLCYKMFMVSDLTIPVKRGCIDVCPKNSLLVKYVCCNTDRCN.</t>
  </si>
  <si>
    <t>.LQCNKLVPIASKTCPPGKNLCYKMFMVSDLTIPVKRGCIDVCPKNSLLVKYECCNTDR(CN)[-61.94335].</t>
  </si>
  <si>
    <t>.LQCNKLVPIASKTCPPGKNLCYKMFMVSDLTIPVKRGCIDVCPKNSLLVKY(ECCNTDRCN)[-47.98530].</t>
  </si>
  <si>
    <t>sp|P24779.1|3SA5_NAJKA RecName: Full=Cytotoxin 5; AltName: Full=Cytotoxin II</t>
  </si>
  <si>
    <t>.(LKC)[10.94817]NKLIPLAYKTCPAGKNLCYKMFMVAAPKVPVKRGCIDACPKNSLLVKYVCCNTDRCN.</t>
  </si>
  <si>
    <t>sp|P60311.1|3SAC3_NAJSP RecName: Full=Cytotoxin KJC3</t>
  </si>
  <si>
    <t>.DKCNKLVPLFYKTC(PAGK)[-88.00274]NLCYKMFMVSDLTVPVKRGCIDVCPKNSALVKYVCCNTDRCN.</t>
  </si>
  <si>
    <t>.LQCNKLVPIASKTCPPGKNLCYKMFMVSDLTIPVKRGCIDVCPK(NSLLVKYECCNTDR)[8.97197]CN.</t>
  </si>
  <si>
    <t>T.LQCNKLVPIASKTCPPGKNLCYKMFMVSD(LT)[-17.01670]IPVKRGCIDVCPKNSLLVKYVCCNTDRCN.</t>
  </si>
  <si>
    <t>.LQCNKLVPIASKTCPPGKNLCYKMFMVSDLT(IPVKRGCIDVCPKNSLLVKYE)[-44.79658]CCNTDRCN.</t>
  </si>
  <si>
    <t>sp|P82885.1|VESP_NAJKA RecName: Full=Thaicobrin</t>
  </si>
  <si>
    <t>T.LQCNKLVPIASKTCPPGKNLCYKMFMVSDLTIPVKRGCID(VCPKNSLL)[38.94939]VKYVCCNTDRCN.</t>
  </si>
  <si>
    <t>3FTX_N.atra_T2419_T1554_Complete 3FTX_N.atra_T2419_T1554_Complete</t>
  </si>
  <si>
    <t>pdb|1CTX|A Chain A, Three-Dimensional Structure Of The-Long-Neurotoxin From Cobra Venom</t>
  </si>
  <si>
    <t>.IRCFITPDITSKDCPNGHVCYTKTWCDAFCSIRGKRVDLGCAATCPT(VKTGVD)[13.99192]IQCCSTDNCNPFPTRKRP.</t>
  </si>
  <si>
    <t>.LQCNKLVPIASKTCPPGKNLCYKMFMVSDLTIPVKRGCIDVCPKNSLLV(KY)[100.04611]E.C</t>
  </si>
  <si>
    <t>pdb|1PSH|A Chain A, Crystal Structure Of Phospholipase A2 From Indian Cobra Reveals A Trimeric Association</t>
  </si>
  <si>
    <t>CAA45372.1 phospholipase a2 [Naja naja]</t>
  </si>
  <si>
    <t>sp|P15445.1|PA2A2_NAJNA RecName: Full=Acidic phospholipase A2 2; Short=PLA22; Short=svPLA2; AltName: Full=Phosphatidylcholine 2-acylhydrolase</t>
  </si>
  <si>
    <t>pdb|1PSH|C Chain C, Crystal Structure Of Phospholipase A2 From Indian Cobra Reveals A Trimeric Association</t>
  </si>
  <si>
    <t>pdb|1A3D|A Chain A, Phospholipase A2 (Pla2) From Naja Naja Venom</t>
  </si>
  <si>
    <t>.IRCFITPDITSKDCPNGHVCYTKTWCDGFCSIRGKRVDLGCAATCPTVRTGVDIQCCS(TDDCD)[-1.96830]PFPTRKRP.</t>
  </si>
  <si>
    <t>pdb|2WQ5|A Chain A, Non-antibiotic Properties Of Tetracyclines: Structural Basis For Inhibition Of Secretory Phospholipase A2.</t>
  </si>
  <si>
    <t>pdb|1MH7|A Chain A, Crystal Structure Of A Calcium-Free Isoform Of Phospholipase A2 From Naja Naja Sagittifera At 2.0 A Resolution</t>
  </si>
  <si>
    <t>pir||PSNJ2K phospholipase A2 (EC 3.1.1.4) II - monocled cobra</t>
  </si>
  <si>
    <t>.NLYQFKNMIQCTVPNRSWWDFADYGCYCGRGGSGTPVDDLDRCCQVHDNCYDEAEKISRCWPYFKTYSYECSQGTLT(CKNGNNACAAAVCDCDR)[-216.06978]LAAICFAGAPYNNNNYNIDLKARCQ.</t>
  </si>
  <si>
    <t>.NLYQFKNMIKCTVPSRSWWDFADYGCYCGRGGSGTPVDDLDRCCQVHD(NCYNEAEKISG)[-117.10731]CWPYFKTYSYECSQGTLTCKGDNNACAASVCDCDRLAAICFAGAPYNDNNYNIDLKARCQ.</t>
  </si>
  <si>
    <t>.NLYQFKNMIKCTV(PSRSWWDF)[-143.01926]ADYGCYCGRGGSGTPVDDLDRCCQVHDNCYNEAEKISGCWPYFKTYSYECSQGTLTCKGDNNACAASVCDCDRLAAICFAGAPYNDNNYNIDLKARCQ.</t>
  </si>
  <si>
    <t>.(NLYQFKNMIKCTVPSRSWWDFADYGCYCGRGGSGTPVDDLDRCCQVHDNCYNEAEKISGCWPYFKTYSYECSQGTLTCKGDNNACAASVCDCD)[-142.62659]RLAAICFAGAPYNDNNYNIDLKARCQ.</t>
  </si>
  <si>
    <t>.NLYQFKNMIKCTVPSRSWWDFAD(YGCYCG)[-138.75947]RGGSGTPVDDLDRCCQVHDNCYNEAEKISKCWPFFKTYSYKCSQGTLTCKGGNNACAASVCDCDRLAAICFAGAPYNDNNYNIDLKARCQ.</t>
  </si>
  <si>
    <t>.NLYQFKNMIKCTVPSRSWWDFADYGCYCGRGGSGTPVDDLDRCCQVHDNCYNEAEKISKCWPFFKTYSYKC(SQGTLTCKGGNNACAASVCDCD)[-172.14389]RLAAICFAGAPYNDNNYNIDLKARC.Q</t>
  </si>
  <si>
    <t>.NLYQFKNMIKCTVPSRSWWDFADYGCYCGRGGSGTPVDDLDRCCQVHDNCYNEAEKISGCW(PYFKTYSYECSQGTLT)[-175.13836]CKGDNNACAASVCDCDRLAAICFAGAPYNDNNYNIDLKARC.Q</t>
  </si>
  <si>
    <t>.NLYQFKNMIKCTVPSRSW(WDFADYGCYCGRGGSGTPVDDLDRCCQVHDNCYN)[-175.60251]EAEKISGCWPYFKTYSYECSQGTLTCKGDNNACAASVCDCDRLAAICFAGAPYNDNNYNIDLKARC.Q</t>
  </si>
  <si>
    <t>.NLYQFKNMI(QCTVPSRSWWDFADYG)[-101.94611]CYCGRGGSGTPVDDLDRCCQVHDNCYNEAEKISGCWPYFKTYSYECSQGTLTCKGGNNACAAAVCDCDRLAAICFAGAPYNDNDYNINLKARC.</t>
  </si>
  <si>
    <t>.NLYQFKNMIKCTVPSRSWWDFADYGCYCGRGGSGTPVDDLDRCCQVHDNCYNEAEKISGCWPY(F)[3.01710]KTYSYECSQGTLTCKGDNNACAASVCDCDRLAAICFAGAPYNDNNYNIDLKARC.Q</t>
  </si>
  <si>
    <t>.NLYQFKNMIKCTVPSRSWWDFADYGCYCGRGGSGTPVDDLDRCCQVHDNCYNEAEKISGCWPYFKTYSYECSQGTL(TCKGDNNACAASVCD)[37.94872]CDRLAAICFAGAPYNDNNYNIDLKARC.Q</t>
  </si>
  <si>
    <t>.NLYQFKNMIKCTVPSRSWWDFADYGCYCGRGGSGTPVDDLDRCCQVHDNCYNEAEKISGCWPYFKTYSYECSQGTLTCKGDNNACAASVCDCDRLAAI(CFA)[21.99162]GAPYNDNNYNIDLKARC.Q</t>
  </si>
  <si>
    <t>.NLYQFKNMIKCTVPSRSWWDFAD(YGCYCGRGGSGTPVDDLDRCCQVHDNCYNEAEKISKCWPFFKTYSYKCSQGTLTCKGGNNACAASV)[6.26821]CDCDRLAAICFAGAPYNDNNYNIDLKARC.Q</t>
  </si>
  <si>
    <t>.(NLYQFKNMIECT)[-105.00699]VPARSWWDFADYGCYCGGGGSGTPTDDLDRCCQVHDNCYNQAQEITGCRPKWKTYTYQCTQGTLTCKGRNNSCAATTCDCDRLAAICFAGAPYNDTNYNIDLKARCQ.</t>
  </si>
  <si>
    <t>.NLYQFKNMIKCTVPSRSWWDFADYGCYCGRGGSGTPVDDLDRCCQVHD(NCYNE)[2.01104]AEKISGCWPYFKTYSYECSQGTLTCKGDNNACAASVCDCDRLAAICFAGAPYNDNNYNIDLKARC.Q</t>
  </si>
  <si>
    <t>.NLYQFKNMIKCTVPSRSWWD(F)[-141.61951]ADYGCYCGRGGSGTPVDDLDRCCQVHDNCYNEAEKISGCWPYFKTYSYECSQGTLTCKGDNNACAASVCDCDRLAAICFAGAPYNDNNYNIDLKARCQ.</t>
  </si>
  <si>
    <t>sp|A4FS04.2|PA2A_NAJAT RecName: Full=Acidic phospholipase A2 natratoxin; Short=svPLA2; AltName: Full=Phosphatidylcholine 2-acylhydrolase</t>
  </si>
  <si>
    <t>.NLYQFKNMIQCTVPSRSWWDFADYGCYCGKGGSGTPVDDLDRCCQVHDNCYNEAEKISGCWPYF(KTYSYECSQGTLTCKGGNNACAAAVCDCDRLAAICFAGAPYTDAN)[14.18621]YNIDLKARCQ.</t>
  </si>
  <si>
    <t>AAC61318.1 cardiotoxin 6 precursor, partial [Naja sputatrix]</t>
  </si>
  <si>
    <t>.IRCFITPRVSSQACPDGHVCYTKTWCDNFCGINGKRVDLGC(AATCPTVKPGVD)[78.03630]IKCCSTDNCNPFPTRKRP.</t>
  </si>
  <si>
    <t>sp|Q9I900.1|PA2AD_NAJSP RecName: Full=Acidic phospholipase A2 D; Short=svPLA2; AltName: Full=APLA; AltName: Full=Phosphatidylcholine 2-acylhydrolase; Flags: Precursor</t>
  </si>
  <si>
    <t>.IRCFITPDITSKDCPNGHVCYTKTWCDGFCSSRGK(RVDLGCAATCP)[140.10751]TVRTGVDIQCCSTDDCPFPTRKRP.</t>
  </si>
  <si>
    <t>.LKCNKLVPLFYKTCPAGKNLCYK(MYMVAT)[2.00944]PKVPVKRGCIDVCPKSSLVLKYVCCNTDRCN.</t>
  </si>
  <si>
    <t>pdb|1MH8|A Chain A, Crystal Structure Of A Phopholipase A2 Monomer With Isoleucine At Second Position</t>
  </si>
  <si>
    <t>.LKCNKLVPLFYKTCPAGKNLCYKMFMVA(TPKV)[14.19092]PVKRGCIDVCPKSSLLVKYVCCNTDRCN.</t>
  </si>
  <si>
    <t>sp|P60306.1|3SADB_NAJAT RecName: Full=Cytotoxin SP13b</t>
  </si>
  <si>
    <t>sp|P07525.1|3SAT_NAJAT RecName: Full=Cytotoxin 5; AltName: Full=Cardiotoxin A4b; Short=CTX-A4b; AltName: Full=Cardiotoxin T; AltName: Full=Cardiotoxin analog V; Short=CTX V; AltName: Full=Cytotoxin D-1; AltName: Full=Membrane toxin D1</t>
  </si>
  <si>
    <t>.LKCNKLV(PLFYKTCPAGKNLCYKMFMVSNKMV)[-48.79675]PVKRGCIDVCPKSSLLVKYVCCNTDRCN.</t>
  </si>
  <si>
    <t>AAB25732.1 cardiotoxin isoform 1, cytotoxin isoform 1, CTX-1 [Naja naja=Formosan cobra, ssp. atra, venom, Peptide, 60 aa]</t>
  </si>
  <si>
    <t>.(LKCNKL)[-18.04393]IPIASKTCPAGKNLCYKMFMMSDLTIPVKRGCIDVCPKSNLLVKYVCCNTDRCN.</t>
  </si>
  <si>
    <t>I.RCFITPDITSKDCPNGHVCYTKTWCDAFCSIRGKRVDLGCAATCP(TVKTGVD)[128.07949]IQCCSTDNCNPFPTRKRP.</t>
  </si>
  <si>
    <t>.IRCFITPDITSKD(CPNGHVCYTK)[-14.04550]TWCDAFCSIRGKRVDLGCAATCPTVKTGVDIQCCSTDNCNPFPTRKRP.</t>
  </si>
  <si>
    <t>AAC61319.1 cardiotoxin 7 precursor, partial [Naja sputatrix]</t>
  </si>
  <si>
    <t>.LKCNKLIPLA(YKTCPAGKDLCYK)[2.26302]MYMVSDKTVPVKRGCIDVCPKNSLLVKYECCNTDRCN.</t>
  </si>
  <si>
    <t>3FTX_N.nubiae_T2327_Partial 3FTX_N.nubiae_T2327_Partial</t>
  </si>
  <si>
    <t>T.LKCNKLI(PIAYKTCPEGKNLCYKMMIASKKMVPVKRGCIDVCPKNS)[47.96512]ALVKYVCCDTDRCN.</t>
  </si>
  <si>
    <t>.LKCNKLV(PLFYKTCPAGKNLCYKM)[-1.81499]YMVATPKVPVKRGCIDVCPKSSLVLKYVCCNTDRCN.</t>
  </si>
  <si>
    <t>.LKCNKL(I)[3.00376]PLAYKTCPAGKNLCYKMYMVSNKTVPVKRGCIDVCPKNSLVLKYECCNTDRCN.</t>
  </si>
  <si>
    <t>3FTX_N.melanoleuca.VG_T8396_T3487 _Partial</t>
  </si>
  <si>
    <t>.LKCNKLVPLFYKTCPAGKDLCYKMYMVATPKVPVKRGCIDVCPKSSLLVKY(V)[29.97816]CCNTDRCN.</t>
  </si>
  <si>
    <t>.LKCNKLIPLAYKTCPAGKDLCYKMYMVSNKTV(PVKRGCID)[2.02463]VCPKNSLLVKYECCNTDRCN.</t>
  </si>
  <si>
    <t>.IRCFITPDITSKDCPNGHVCYTKTWCDAFCSIRGKRVDLGCAATCPT(VKTGVDIQ)[17.04680]CCSTDNCNPFPTRKRP.</t>
  </si>
  <si>
    <t>pdb|1S6B|A Chain A, X-ray Crystal Structure Of A Complex Formed Between Two Homologous Isoforms Of Phospholipase A2 From Naja Naja Sagittifera: Principle Of Molecular Association And Inactivation</t>
  </si>
  <si>
    <t>.IRCFITPDITS(KDCPNGHVCYTKTWCDAFCSIRGKRVDLGCAAT)[-12.05737]CPTVKTGVDIQCCSTDNCNPFPTRKRP.</t>
  </si>
  <si>
    <t>.IRCFITPDI(TSKDCPNGHVCYTKTWCDAFCSIRGKRVDLGCAATCPTV)[2.25221]KTGVDIQCCSTDNCNPFPTRKRP.</t>
  </si>
  <si>
    <t>.IRCFITPDI(TSKDCPNGHV)[-7.84522]CYTKTWCDAFCSIRGKRVDLGCAATCPTVKTGVDIQCCSTDNCNPFPTRKRP.</t>
  </si>
  <si>
    <t>.IRCFITPDITSKDCPNGHVCYTKTWC(DAFCSIRGKRVDLGCAATCPTVKTGVD)[-10.07386]IQCCSTDNCNPFPTRKRP.</t>
  </si>
  <si>
    <t>.IRCFITPDITSKDCPNGHVCYTKTWCDAFCSIRGKRVDLGCAATCPTVKT(GVDIQ)[12.08634]CCSTDNCNPFPTRKRP.</t>
  </si>
  <si>
    <t>sp|P83345.1|3SAS_NAJSG RecName: Full=Cytotoxin sagitoxin; AltName: Full=Cardiotoxin sagitoxin</t>
  </si>
  <si>
    <t>.LKCNKLVPL(AYKTCPAGKNLCYKMYMVANKKVPVKRGCIDVCPKK)[-8.05383]SLLVKYECCNTDRCN.</t>
  </si>
  <si>
    <t>.IRCFITPDITSKDCPNGHVCYTKTWCDGFCSSRGKRVDLGCAATCPTVRTGVDIQCCSTD(DCPFPTRKRP)[113.06088].</t>
  </si>
  <si>
    <t>.LKCNKL(I)[4.21566]PLAYKTCPAGKNLCYKMYMVSNKTVPVKRGCIDVCPKNSLVLKYECCNTDRCN.</t>
  </si>
  <si>
    <t>.IRCFIT(PRVSSQACPDGHVCYTKTWCDNFCGINGKRVD)[69.15193]LGCAATCPTVKPGVDIKCCSTDNCNPFPTRKRP.</t>
  </si>
  <si>
    <t>.IRCFITPRVSSQACPDGHVCYTKTWCD(NFCGINGKRVDLGCAATCPTVKPGVDIK)[76.22811]CCSTDNCNPFPTRKRP.</t>
  </si>
  <si>
    <t>.IRCFITPD(ITSKDCPNGHVCYTKT)[-1.79176]WCDAFCSIRGKRVDLGCAATCPTVKTGVDIQCCSTDNCNPFPTRKRP.</t>
  </si>
  <si>
    <t>% abundance</t>
  </si>
  <si>
    <r>
      <rPr>
        <b/>
        <i/>
        <sz val="16"/>
        <color theme="1"/>
        <rFont val="Calibri"/>
        <family val="2"/>
        <scheme val="minor"/>
      </rPr>
      <t>Naja naja</t>
    </r>
    <r>
      <rPr>
        <b/>
        <sz val="16"/>
        <color theme="1"/>
        <rFont val="Calibri"/>
        <family val="2"/>
        <scheme val="minor"/>
      </rPr>
      <t xml:space="preserve"> (unknown)_Liverpool </t>
    </r>
  </si>
  <si>
    <t>.LECHNQQSSQ(TPTTTGCSG)[-14.01287]GETNCYKKRWRDHRGYRTERGCGCPSVRNGIEINCCTTDRCNN.</t>
  </si>
  <si>
    <t>.LECHNQQSSQ(T)[-85.06181]PTTTGCSGGETNCYKKRWRDHRGYRTERGCGCPSVRNGIEINCCTTDRCNN.</t>
  </si>
  <si>
    <t>.LECHNQQSSQPPTTTC(CSGETNCYKKRWSDHRGYRTERGCGCPSVGN)[168.14872]GIEINCCTTDRCNN.</t>
  </si>
  <si>
    <t>.LECHNQQSSQPPTTTCCSGAETNCYKKRWRDHRGTII(ERGCGCPTVKK)[21.89052]GIELNCCTTDRCNN.</t>
  </si>
  <si>
    <t>.LECHNQQSSQPPTTTCCSGETNCYKKRWSD(HRGYRTERGCGC)[99.08154]PSVGNGIEINCCTTDRCNN.</t>
  </si>
  <si>
    <t>.LECHNQQSSQPPTTTCCSGDTNCYKKRWRD(HRGSITERGCGCPTVKKGIEINCC)[134.00056]TTDRCNN.</t>
  </si>
  <si>
    <t>.LECHNQQSSQPPTTKSCPGETNCYNKRWRDHRGTIIERG(CGCPTVKPGIK)[174.97734]LKCCTTDRCNN.</t>
  </si>
  <si>
    <t>.LECHNQQSSQP(PTTKSCPGETNCYNKR)[-39.06205]WRDHRGTIIERGCGCPTVKPGIKLKCCTTDRCNN.</t>
  </si>
  <si>
    <t>ZTNKGKGSSCFGQKIDRIGSMSGMGCRTQGKPPPALPTAPAA</t>
  </si>
  <si>
    <t>Vespryn</t>
  </si>
  <si>
    <t>.NLYQFKNMIKCTVPSRS(WWD)[-72.99096]FADYGCYCGRGGSGTPVDDLDRCCQVHDNCYDEAGKISGCWPYFKTYSYECSQGTLTCKGDNNACAASVCDCDRLAAICFAGAPYNDNNYNIDLKARCQ.</t>
  </si>
  <si>
    <r>
      <t>.</t>
    </r>
    <r>
      <rPr>
        <sz val="11"/>
        <color theme="1"/>
        <rFont val="Calibri (Cuerpo)_x0000_"/>
      </rPr>
      <t>RPRFCEL(APSAGSCFAFVPSYYYNQYSNTCHSFTYSGCGGNANRFR)[99.31810]TIDECNRTCVG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</si>
  <si>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RPGFCELPAA(KGLCKAHKPAFYYNKDSHRCQKFI)[19.95709]YGGCGGNANRFRTIDECNRTCVG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</si>
  <si>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RPRFCELAPSAGS(CFAF)[4.01331]VPSYYYNQYSNTCHSFTYSGCGGNANRFRTIDECNRTCVG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</si>
  <si>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RPRFCELAPSAGSCFGFVSSYYYNRYSNTCHSFTY(SGCGK)[85.02401]NANRFRTIDECNRTC</t>
    </r>
    <r>
      <rPr>
        <sz val="11"/>
        <color theme="1"/>
        <rFont val="Calibri"/>
        <family val="2"/>
        <scheme val="minor"/>
      </rPr>
      <t>.V</t>
    </r>
  </si>
  <si>
    <r>
      <t>.</t>
    </r>
    <r>
      <rPr>
        <sz val="11"/>
        <color theme="1"/>
        <rFont val="Calibri (Cuerpo)_x0000_"/>
      </rPr>
      <t>RPRFCELAPSAGSCFAFVPSYYYNQYSNTCHSFTYSGCGGNANRFRTIDE(CNRTCVG)[14.05288]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</si>
  <si>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NLYQFKNMIKCTVPSRSWWDFADYGCYCGRGGSGTPVDDLDRCCQVHDNCYNEAEK(I)[-29.01386]SGCWPYFKTYSYECSQGTLTCKGDNNACAASVCDCDRLAAICFAGAPYNDNNYNIDLKARCQ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</si>
  <si>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NLYQFKNMIKCTVPSRSWWDFADYGCYCGRGGSGTPVDDLDRCCQVHDNCYNEAEK(ISKCWPFFKT)[-25.24498]YSYKCSQGTLTCKGGNNACAASVCDCDRLAAICFAGAPYNDNNYNIDLKARCQ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</si>
  <si>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(N)[10.33781]LYQFKNMIECTVPARSWWDFADYGCYCGGGGSGTPTDDLDRCCQVHDNCYNQAQEITGCRPKWKTYTYQCTQGTLTCKGRNNSCAATTCDCDRLAAICFAGAPYNDTNYNIDLKARCQ</t>
    </r>
    <r>
      <rPr>
        <sz val="11"/>
        <color theme="1"/>
        <rFont val="Calibri"/>
        <family val="2"/>
        <scheme val="minor"/>
      </rPr>
      <t>.</t>
    </r>
  </si>
  <si>
    <r>
      <t>.(M)[Acetyl]</t>
    </r>
    <r>
      <rPr>
        <sz val="11"/>
        <color theme="1"/>
        <rFont val="Calibri (Cuerpo)_x0000_"/>
      </rPr>
      <t>NLYQFKNMIK(CTVPSRSWWDFADYGCYCGRGGSGTPVDDLDRCCQVHDNCYNEAEKIS)[-316.06492]GCWPYFKTYSYECSQGTLTCKGDNNACAASVCDCDRLAAICFAGAPYNDNNYNIDLKARCQ</t>
    </r>
    <r>
      <rPr>
        <sz val="11"/>
        <color theme="1"/>
        <rFont val="Calibri"/>
        <family val="2"/>
        <scheme val="minor"/>
      </rPr>
      <t>.</t>
    </r>
  </si>
  <si>
    <r>
      <t>P.L</t>
    </r>
    <r>
      <rPr>
        <sz val="11"/>
        <color theme="1"/>
        <rFont val="Calibri (Cuerpo)_x0000_"/>
      </rPr>
      <t>NLYQFKNMIQCTVPNRSWWDFADYGCYCGRGGSGTPVD(DLDRCCQVHDNCYGEAEKISRCWPYFKTYSYECSQGTLTCKGGNDACAAAVCDCDR)[-252.15094]LAAICFAGAPYNDNNYNIDLKARCQ</t>
    </r>
    <r>
      <rPr>
        <sz val="11"/>
        <color theme="1"/>
        <rFont val="Calibri"/>
        <family val="2"/>
        <scheme val="minor"/>
      </rPr>
      <t>.</t>
    </r>
  </si>
  <si>
    <r>
      <t>.(</t>
    </r>
    <r>
      <rPr>
        <sz val="11"/>
        <color theme="1"/>
        <rFont val="Calibri (Cuerpo)_x0000_"/>
      </rPr>
      <t>NIYQFKNMIECTVPARSWWDFADYGCYCGGGGSGTPTDDLDRCCQVHDNCYNQAQEITGCRPKWKTYTYQCTQGTLTCKGRNNACAATTCDCD)[-89.67167]RLAAICFAGAPYNDTNYNIDLKARCQ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</si>
  <si>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NLYQFKNMIKCTVPSRSWWDFAD(YGCYCGRGGSGTPVDDLDRCCQVHDNCYNEAEKISGCWPYFKTYSYECSQGTLTCKGDNNACAASVCDCDRLAAICFA)[-145.60030]GAPYNDNNYNIDLKARCQ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</si>
  <si>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NLYQFKNMIKCTVPSRSWWD(FADYGCYCGRGGSGTPVDDLDRCCQVHDNCYNEAEKISGCWPYFKTYSYECSQGTLTCKGDNNACAASVCDCDRLAAICFAG)[-143.63496]APYNDNNYNIDLKARCQ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</si>
  <si>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NTYQFKNMIQCTVPKRSWWDFADYGCYCGRGGSGTPIDDLDRCCQVHDNCYNSAREQGGCRPKQKTYSYECKAGTLSCSGSNNSCAATVCDCDRLAA(ICFAG)[-3.93280]APYNDNNYNIDLKARCQ</t>
    </r>
    <r>
      <rPr>
        <sz val="11"/>
        <color theme="1"/>
        <rFont val="Calibri"/>
        <family val="2"/>
        <scheme val="minor"/>
      </rPr>
      <t>.</t>
    </r>
  </si>
  <si>
    <t>LECHNQQSSQTPTTTDCSGGETNCYKKRWRDHRGYRSERGCGCPTVKKGIEINCCTTDRCNN</t>
  </si>
  <si>
    <t>LECHNQQSSQPPTTKTCSGETNCYKKWWSDHRGTIIERGCGCPKVKPGVNLNCCRTDRCNN</t>
  </si>
  <si>
    <t>RPGFCELPAAKGLCKAHKPAFYYNKDSHRCQKFIYGGCGGNANRFRTIDECNRTCVG</t>
  </si>
  <si>
    <t>CELPAAKGLCKAHKPAFYYNKDSHRCQKFIYGGCGGNANRFRTIDECNRTCVG</t>
  </si>
  <si>
    <t>LTCLICPEKYCNKVHTCLNGEKICFKKYDQRKLLGKRYIRGCADTCPVRKPREIVECCSTDKCNH</t>
  </si>
  <si>
    <t>AYKTCPAGKNLCYKMYMVSNKTVPVKRGCIDVCPKNSLLVKYECCNTDRCN</t>
  </si>
  <si>
    <t>IPLAYKTCPAGKNLCYKMYMVSNKTVPVKRGCIDVCPKNSLLVKYECCNTDRCN</t>
  </si>
  <si>
    <t>FTCFTTPSDTSETCPDGQNICYEKRWNSHQGVEIKGCVASCPEFESRFRYLLCCRIDNCN</t>
  </si>
  <si>
    <t>LKCNKLIPLAYKTCPAGKDLCYKMYMVSNKTVPVKRGCIDVCPKNSLLVKYECCNTDRCN</t>
  </si>
  <si>
    <t>LKCNKLIPLAYKTCPAGKNLCYKMYMVSNKTVPVKRGCIDVCPKNSPLVKYECCNTDRCN</t>
  </si>
  <si>
    <t>LKCHNTQLPFIYKTCPEGKNLCFKATLKKFPLKFPVKRGCADNCPKNSALLKYVCCSTDKCN</t>
  </si>
  <si>
    <t>LKCHNTQLPIIYKTCPEGKNLCFKMTLKRFPLKFPVKRGCAATCPKSNALLKVVCCSTDKCN</t>
  </si>
  <si>
    <t>LKCNKLIPLAYKTCPAGKNLCYKMFMVSNLTIPVKRGCIDVCPKNSLLVKYVCCNTDRCN</t>
  </si>
  <si>
    <t>LKCNKLVPLFYKTCPAGKNLCYKMYMVAMPKVPVKRGCIDVCPKSSLLVKYVCCNTDRCN</t>
  </si>
  <si>
    <t>LKCNKLVPLFYKTCPAGKNLCYKIFMVATPKVPVKRGCIDVCPKSSLLVKYVCCNTDRCN</t>
  </si>
  <si>
    <t>LKCNKLVPLFYKTCPAGKNLCYKMFMVATPKVPVKRGCIDVCPKNSALVKYVCCNTDRCN</t>
  </si>
  <si>
    <t>LKCNKLVPLFYKTCPAGKNLCYKMFMVATPKVPVKRGCIDVCPKSSLLVKYVCCNTDRCN</t>
  </si>
  <si>
    <t>LKCNKLVPLFYKTCPAGKNLCYKMYMVATPKVPVKRGCIDVCPKSSLVLKYVCCNTDRCN</t>
  </si>
  <si>
    <t>YTLKCNKLVPLFYKTCPAGKNLCYKMYMVATPKVPVKRGCIDVCPKSSLLVKYVCCNTDRCN</t>
  </si>
  <si>
    <t>LKCNKLVPLFYKTCPAGKDLCYKMYMVATPKVPVKRGCIDVCPKSSLLVKYVCCNTDRCN</t>
  </si>
  <si>
    <t>TICYNHLTRTSETTEICPDSWYFCYKISLADGNDVRIKRGCTFTCPELRPTGIYVYCCRRDKCNQ</t>
  </si>
  <si>
    <t>SPPGNWQKADVTFDSNTAFESLVVSPDKKTVENVGVSQVAPDNPERFDGSPCVLGSPGFRSGKHFFEVKYGTQREWAVGLAGKSVKRKGYLRLVPEERIWQKGLWWL</t>
  </si>
  <si>
    <t>RLCLSDYSIFSETIEICPDGHNFCFKKFPKGITRLPWVIRGCAATCPKAEARVYVDCCARDKCNR</t>
  </si>
  <si>
    <t>LKCNKLIPLAYKTCPAGKDLCYKMYMVSDKTVPVKRGCIDVCPKNSLLVKYECCNTDRCN</t>
  </si>
  <si>
    <t>NLYQFKNMIKCTVPSRSWWDFADYGCYCGRGGSGTPVDDLDRCCQVHDNCYDEAGKISGCWPYFKTYSYECSQGTLTCKGDNNACAASVCDCDRLAAICFAGAPYNDNNYNIDLKARCQ</t>
  </si>
  <si>
    <t>NLYQFKNMIKCTVPSRSWWDFADYGCYCGRGGSGTPVDDLDRCCQVHDNCYNEAEKISGCWPYFKTYSYECSQGTLTCKGDNNACAASVCDCDRLAAICFAGAPYNDNNYNIDLKARCQ</t>
  </si>
  <si>
    <t>NLYQFKNMIKCTVPSRSWWDFADYGCYCGRGGSGTPVDDLDRCCQVHDNCYNEAEKISKCWPFFKTYSYKCSQGTLTCKGGNNACAASVCDCDRLAAICFAGAPYNDNNYNIDLKARC</t>
  </si>
  <si>
    <t>NLYQFKNMIKCTVPSRSWWDFADYGCYCGRGGSGTPVDDLDRCCQVHDNCYNEAEKISGCWPYFKTYSYECSQGTLTCKGDNNACAASVCDCDRLAAICFAGAPYNDNNYNIDLKARC</t>
  </si>
  <si>
    <t>LKCNKLVPLFYKTCPAGKNLCYKMFMVSNKTVPVKRGCIDVCPKNSALVKYVCCNTDRCN</t>
  </si>
  <si>
    <t>LQCNKLVPIASKTCPPGKNLCYKMFMVSDLTIPVKRGCIDVCPKNSLLVKYVCCNTDRCN</t>
  </si>
  <si>
    <t>NLYQFKNMIQCTVPNRSWWDFADYGCYCGRGGSGTPVDDLDRCCQVHDNCYDEAEKISRCWPYFKTYSYECSQGTLTCKNGNNACAAAVCDCDRLAAICFAGAPYNNNNYNIDLKARCQ</t>
  </si>
  <si>
    <t>EDHPVHNLGEHSVCDSVSAWVTKTTATDIKGNTVTVMENVNLDNKVYKQYFFETKCKNPNPEPSGCRGIDSSHWNSYCTETDTFIKALTMEGNQASWRFIRIDTACVCVITKKTGN</t>
  </si>
  <si>
    <t>LKCNKLIPLAYKTCPAGKDLCYKMYMVSDK(TV)[1.03302]PVKRGCIDVCPKNSLLVKYECCNTDRCN</t>
  </si>
  <si>
    <t>IRCFITPDITSKDCPNGHVCYTKTWCDGFCSIRGKRVDLGCAATCPTVRTGVDIQCCSTDDCDPFPTRKRP</t>
  </si>
  <si>
    <t>KCNKLKPLAYKTCPAGKNLCYKMFMMSNKTVPVKRGCIDVCPKNSLLVKYVCCNTDRCN</t>
  </si>
  <si>
    <t>KCNKLVPLFYKTCPAGKNLCYKMFMMSNKTVPVKRGCIDVCPKNSALVKYVCCNTDRCN</t>
  </si>
  <si>
    <t>IECNKLVPIAHKTCPAGKNLCYQMYMVSKSTIPVKRGCIDVCPKSSLLVKYVCCNTDRCN</t>
  </si>
  <si>
    <t>IRCFITPDITSKDCPNGHVCYTKTWCDAFCSIRGKRVDLGCAATCPTVKTGVDIQCCSTDNCNPFPTRKRP</t>
  </si>
  <si>
    <t>Toxin type</t>
  </si>
  <si>
    <t>Transcriptome</t>
  </si>
  <si>
    <t>Proteome</t>
  </si>
  <si>
    <t>5'Nucleotidase</t>
  </si>
  <si>
    <t xml:space="preserve">Acetylcholinesterase </t>
  </si>
  <si>
    <t>Aminopeptidase N</t>
  </si>
  <si>
    <t>Cardiotoxin/cytotoxin</t>
  </si>
  <si>
    <t>CRISP</t>
  </si>
  <si>
    <t>C-type Lectin</t>
  </si>
  <si>
    <t>CVF</t>
  </si>
  <si>
    <t>Cystatin</t>
  </si>
  <si>
    <t>GAP</t>
  </si>
  <si>
    <t>Kunitz-type inhibitor</t>
  </si>
  <si>
    <t>L-amino-acid oxidase</t>
  </si>
  <si>
    <t>Long neurotoxin</t>
  </si>
  <si>
    <t>Muscarinic toxin-like protein</t>
  </si>
  <si>
    <t>Natriuretic peptide</t>
  </si>
  <si>
    <t>Neprilysin</t>
  </si>
  <si>
    <t>NGF</t>
  </si>
  <si>
    <t>Phosphodiesterase</t>
  </si>
  <si>
    <t>Phospholipase A2 inhibitor</t>
  </si>
  <si>
    <t>Phospholipase B</t>
  </si>
  <si>
    <t>PLA2</t>
  </si>
  <si>
    <t>Serine Protease</t>
  </si>
  <si>
    <t>Short neurotoxin</t>
  </si>
  <si>
    <t>SVMP</t>
  </si>
  <si>
    <t>Weak neuotoxin</t>
  </si>
  <si>
    <t>No of Proteoforms</t>
  </si>
  <si>
    <t>%</t>
  </si>
  <si>
    <t>3FTX</t>
  </si>
  <si>
    <t>NP</t>
  </si>
  <si>
    <t>Kunitz</t>
  </si>
  <si>
    <t>Vespryn/Ohanin</t>
  </si>
  <si>
    <t>N.naja_1882_0.167287892309644_PLA2 - removed from further analysis due to insufficient length</t>
  </si>
  <si>
    <t>ID</t>
  </si>
  <si>
    <t>Sequence</t>
  </si>
  <si>
    <t>Subtype (BLAST)</t>
  </si>
  <si>
    <t>No of Proteins</t>
  </si>
  <si>
    <t>Total No of Proteoforms</t>
  </si>
  <si>
    <t>No of proteoforms per protein</t>
  </si>
  <si>
    <t>Neurotoxin-like protein</t>
  </si>
  <si>
    <t>SVMP Inhibitor</t>
  </si>
  <si>
    <t>3FTX type</t>
  </si>
  <si>
    <t>TLKCNKLVPLFYKTCPAGKNLCYKMYMVATPKVPVKRGCIDVCPKSSLLVKYVCCNTDRCN</t>
  </si>
  <si>
    <t>LKCNKLVPLFYKTCPAGKNLCYKMFMVSNKTVPVKRGCIDVCPKNSLVLKYVCCNTDRCN</t>
  </si>
  <si>
    <t>LECHNQQSSQTPTTTGCSGGETNCYKKRWRDHRGYRTERGCGCPSVRNGIEINCCTTDRCNN</t>
  </si>
  <si>
    <t>LECHNQQSSQPPTTTCCSGETNCYKKRWSDHRGYRTERGCGCPSVGNGIEINCCTTDRCNN</t>
  </si>
  <si>
    <t>CLICPEKYCNKVHTCLNGEKICFKRYSERKLLGKRYIRGCADTCPVRKPREIVQCCSTDKCNH</t>
  </si>
  <si>
    <t>TLKCNKLVPLFYKTCPAGKNLCYKMFMVSNIMVPVKRGCIDVCPKSSLLVKYVCCNTDRCN</t>
  </si>
  <si>
    <t>LECHNQQSSQPPTTKSCPGETNCYNKRWRDHRGTIIERGCGCPTVKPGIKLKCCTTDRCNN</t>
  </si>
  <si>
    <t>FTCFTTPSDTSETCPDGQNICYEKRWNSHQGVEIKGCVASCPEFESRFRYLLCCRIDNCNK</t>
  </si>
  <si>
    <t>CLICPEKYCNKVHTCLNGEKICFKKYDQRKLLGKRYIRGCADTCPVRKPREIVECCSTDKCNH</t>
  </si>
  <si>
    <t>LECHNQQSSQPPTTKTCPGETNCYKKRWRDHRGSITERGCGCPSVKKGIEINCCTTDKCNN</t>
  </si>
  <si>
    <t>LECHNQQSSQTPTTKTCSGETNCYKKWWSDHRGTIIERGCGCPKVKPGVNLNCCTTDRCNN</t>
  </si>
  <si>
    <t>TLKCNKLIPLAYKTCPAGKNLCYKMFMVSNLTIPVKRGCIDVCPKNSLLVKYVCCNTDRCN</t>
  </si>
  <si>
    <t>LKCNKLIPLAYKTCPAGKNLCYKMFMVSNKTVPVKRGCIDACPKNSLLVKYVCCNTDRCN</t>
  </si>
  <si>
    <t>TLQCNKLIPLAYKTCPAGKNLCYKMYMVSNKTVPVKRGCIDVCPKNSLLVKYECCNTDRCN</t>
  </si>
  <si>
    <t>LECHNQQSSQTPTTTGCSGGETNCYKKRWRDHRGYRTERGCGCPSVKNGIEINCCTTDRCNN</t>
  </si>
  <si>
    <t>LECHNQQSSQPPTTKTCPGETNCYKKVWRDHRGTIIERGCGCPTVKPGIKLNCCTTDKCNN</t>
  </si>
  <si>
    <t>LKCNKLIPLAYKTCPAGKNLCYKMYMVSNKTVPVKRGCIDVCPKNSLLVTYECCNTDRCNL</t>
  </si>
  <si>
    <t>LECHNQQSSQTPTTTGCSGGENNCYKKEWRDNRGYRTERGCGCPSVKKGIGINCCTTDRCNN</t>
  </si>
  <si>
    <t>LKCNKLVPLFYKTCPAGKNLCYKMFMVSNLTVPVKRGCIDVCPKNSALVKYVCCNTDRCN</t>
  </si>
  <si>
    <t>LECHNQQSSQAPTTKTCSGETNCYKKWWSDHRGTIIERGCGCPKVKPGVKLNCCTTDRCNN</t>
  </si>
  <si>
    <t>LECHNQQSSQAPTTKTCSGETNCYKKWWSDHRGTIIERGCGCPKVKPGVNLNCCRTDRCNN</t>
  </si>
  <si>
    <t>LKCNKLIPLAYKTCPAGKNLCYKMFMVSNKTVPVKRGCIDVCPKNSLLVKYVCCNTDRCN</t>
  </si>
  <si>
    <t>TLQCNKLVPIASKTCPPGKNLCYKMFMVSDLTIPVKRGCIDVCPKNSLLVKYVCCNTDRCN</t>
  </si>
  <si>
    <t>LQCNKLVPIASKTCPPGKNLCYKMFMVSDLTIPVKRGCIDVCPKNSLLVKYECCNTDRCN</t>
  </si>
  <si>
    <t>LKCNKLIPLAYKTCPAGKNLCYKMYMVSNKTVPVKRGCIDVCPKNSLVLKYECCNTDRCN</t>
  </si>
  <si>
    <t>LKCNKLIPLAYKTCPAGKNLCYKMFMVSNKTVPVKRGCIDVCPKNSLVLKYVCCNTDRCN</t>
  </si>
  <si>
    <t>LKCNKLIPLAYKTCPAGKNLCYKMFMVAAPKVPVKRGCIDACPKNSLLVKYVCCNTDRCN</t>
  </si>
  <si>
    <t>DKCNKLVPLFYKTCPAGKNLCYKMFMVSDLTVPVKRGCIDVCPKNSALVKYVCCNTDRCN</t>
  </si>
  <si>
    <t>LKCNKLVPLFYKTCPAGKNLCYKMFMVSNKMVPVKRGCIDVCPKSSLLVKYVCCNTDRCN</t>
  </si>
  <si>
    <t>LKCNKLIPIASKTCPAGKNLCYKMFMMSDLTIPVKRGCIDVCPKSNLLVKYVCCNTDRCN</t>
  </si>
  <si>
    <t>TLKCNKLIPIAYKTCPEGKNLCYKMMIASKKMVPVKRGCIDVCPKNSALVKYVCCDTDRCN</t>
  </si>
  <si>
    <t>LKCNKLVPLAYKTCPAGKNLCYKMYMVANKKVPVKRGCIDVCPKKSLLVKYECCNTDRCN</t>
  </si>
  <si>
    <t>LECHNQQSSQPPTTTCCSGAETNCYKKRWRDHRGTIIERGCGCPTVKKGIELNCCTTDRCNN</t>
  </si>
  <si>
    <t>LECHNQQSSQPPTTTCCSGDTNCYKKRWRDHRGSITERGCGCPTVKKGIEINCCTTDRCNN</t>
  </si>
  <si>
    <t>LECHNQQSSQPPTTKTCSPGETNCYKKVWRDHRGTIIERGCGCPTVKPGIKLNCCTTDKCNN</t>
  </si>
  <si>
    <t>LTCLICPEKYCNKVHTCLNGEKICFKRYSERKLLGKRYIRGCADTCPVRKPREIVQCCSTDKCNH</t>
  </si>
  <si>
    <t>LTCLICPEKYCNKVHTCRNGEKICFKKFTQRKLLGKRYIRGCAATCPEAKPREIVECCSTDKCNH</t>
  </si>
  <si>
    <t>TLKCNKLIPLAYKTCAAGKNLCYKMYMVSNKTVPVKRGCIDVCPKNSLLVKYECCNTDRCN</t>
  </si>
  <si>
    <t>LTCLICPEKYCNKVHTCRNGENICFKRFYEGNLLGKRYPRGCAATCPEAKPREIVECCSTDKCNH</t>
  </si>
  <si>
    <t>MECHNQQSSQTPTTTGCSGGETNCYKKWWSDHRGTIIERGCGCPKVKPGVNLNCC</t>
  </si>
  <si>
    <t>LKCHNTQLPFIYKTCPEGKNLCFKATLKKFPLKIPIKRGCADNCPKNSALLKYVCCSTDKCN</t>
  </si>
  <si>
    <t>IRCFITPRVSSQACPDGHVCYTKTWCDNFCGINGKRVDLGCAATCPTVKPGVDIKCCSTDNCNPFPTRKRP</t>
  </si>
  <si>
    <t>IRCFITPDITSKDCPNGHVCYTKTWCDGFCSRRGERVDLGCAATCPTVKTGVDIQCCSTDDCDPFPTRKRP</t>
  </si>
  <si>
    <t>IRCFITPDITSKDCPNGHVCYTKTWCDGFCSSRGKRVDLGCAATCPTVRTGVDIQCCSTDDCPFPTRKRP</t>
  </si>
  <si>
    <t>&gt;N.naja_1306_1302_0.0856_3FTX</t>
  </si>
  <si>
    <t>&gt;N.naja_1442_1236_4.3664_3FTX</t>
  </si>
  <si>
    <t>&gt;N.naja_338_333_0.0558_3FTX</t>
  </si>
  <si>
    <t>&gt;N.naja_351_343_0.0558_3FTX</t>
  </si>
  <si>
    <t>&gt;N.naja_633_729_0.0694_3FTX</t>
  </si>
  <si>
    <t>&gt;N.naja_758_739_0.0456_3FTX</t>
  </si>
  <si>
    <t>&gt;N.naja_454_473_0.4288_3FTX</t>
  </si>
  <si>
    <t>&gt;N.naja_1192_892_0.0257_3FTX</t>
  </si>
  <si>
    <t>&gt;N.naja_3424_2987_0.1724_3FTX</t>
  </si>
  <si>
    <t>&gt;N.naja_747_688_622_0.0781_3FTX</t>
  </si>
  <si>
    <t>&gt;N.naja_452_453_420_0.4464_3FTX</t>
  </si>
  <si>
    <t>&gt;N.naja_193_248_490_284_0.2962_3FTX</t>
  </si>
  <si>
    <t>&gt;N.naja_1149_1123_5.701_3FTX</t>
  </si>
  <si>
    <t>&gt;N.naja_3572_2086_3606_0.1487_3FTX</t>
  </si>
  <si>
    <t>&gt;N.naja_1159_949_0.1054_3FTX</t>
  </si>
  <si>
    <t>&gt;N.naja_996_1021_1009_1.57966_3FTX</t>
  </si>
  <si>
    <t>&gt;N.naja_776_970_891_754_0.0164_3FTX</t>
  </si>
  <si>
    <t>&gt;N.naja_1786_2277_0.1953_3FTX</t>
  </si>
  <si>
    <t>&gt;N.naja_186_334_191_342_0.0941_3FTX</t>
  </si>
  <si>
    <t>&gt;N.naja_383_504_0.04744_3FTX</t>
  </si>
  <si>
    <t>&gt;N.naja_907_1048_955_919_0.4005_3FTX</t>
  </si>
  <si>
    <t>&gt;N.naja_173_312_192_355_0.0939_3FTX</t>
  </si>
  <si>
    <t>&gt;N.naja_1104_1227_1234_1120_5.6543_3FTX</t>
  </si>
  <si>
    <t>&gt;N.naja_316_513_304_325_361_0.5319_3FTX</t>
  </si>
  <si>
    <t>&gt;N.naja_212_299_244_324_450_0.2785_3FTX</t>
  </si>
  <si>
    <t>&gt;N.naja_2882_1224_1225_1441_10.2585_3FTX</t>
  </si>
  <si>
    <t>&gt;N.naja_1449_1045_1154_1153_1131_0.4388_3FTX</t>
  </si>
  <si>
    <t>&gt;N.naja_1198_1240_1217_1458_2523_12.7776_3FTX</t>
  </si>
  <si>
    <t>&gt;N.naja_870_904_2887_1100_958_967_915_14.1156_3FTX</t>
  </si>
  <si>
    <t>&gt;N.naja_1450_2066_1545_1519_1471_1435_3.2015_3FTX</t>
  </si>
  <si>
    <t>&gt;N.naja_2792_1784_2269_926_909_895_886_1.8344_3FTX</t>
  </si>
  <si>
    <t>&gt;N.naja_3498_2825_1065_948_903_890_779_716_0.9505_3FTX</t>
  </si>
  <si>
    <t>&gt;N.naja_1202_1285_1312_1221_2821_2330_1117_12.4_3FTX</t>
  </si>
  <si>
    <t>&gt;N.naja_3153_2328_2667_1611_3044_3201_2720_3768_3728_3096_3171_0.3868_3FTX</t>
  </si>
  <si>
    <t>&gt;N.naja_217_524_291_345_507_360_367_487_471_261_443_429_310_222_457_1.1593_3FTX</t>
  </si>
  <si>
    <t>&gt;N.naja_1083_0.15415257066189_3FTX</t>
  </si>
  <si>
    <t>&gt;N.naja_1130_0.808601657135467_3FTX</t>
  </si>
  <si>
    <t>&gt;N.naja_1170_0.11250077636462_3FTX</t>
  </si>
  <si>
    <t>&gt;N.naja_1188_0.11250077636462_3FTX</t>
  </si>
  <si>
    <t>&gt;N.naja_1191_0.0570077562629223_3FTX</t>
  </si>
  <si>
    <t>&gt;N.naja_1462_0.0281391450034346_3FTX</t>
  </si>
  <si>
    <t>&gt;N.naja_1494_0.0816162812247177_3FTX</t>
  </si>
  <si>
    <t>&gt;N.naja_1512_0.0816162812247177_3FTX</t>
  </si>
  <si>
    <t>&gt;N.naja_1594_0.0227796968072527_3FTX</t>
  </si>
  <si>
    <t>&gt;N.naja_199_0.0377607396210714_3FTX</t>
  </si>
  <si>
    <t>&gt;N.naja_2043_0.0590564845798403_3FTX</t>
  </si>
  <si>
    <t>&gt;N.naja_2541_2.98091739326869_3FTX</t>
  </si>
  <si>
    <t>&gt;N.naja_2583_0.0685289176808572_3FTX</t>
  </si>
  <si>
    <t>&gt;N.naja_2613_2.98091739326869_3FTX</t>
  </si>
  <si>
    <t>&gt;N.naja_2746_5.95876328052501_3FTX</t>
  </si>
  <si>
    <t>&gt;N.naja_2809_0.56060486118889_3FTX</t>
  </si>
  <si>
    <t>&gt;N.naja_2861_2.98091739326869_3FTX</t>
  </si>
  <si>
    <t>&gt;N.naja_3342_0.56060486118889_3FTX</t>
  </si>
  <si>
    <t>&gt;N.naja_348_0.0467693786352485_3FTX</t>
  </si>
  <si>
    <t>&gt;N.naja_353_0.0467693786352485_3FTX</t>
  </si>
  <si>
    <t>&gt;N.naja_439_0.0201514126853893_3FTX</t>
  </si>
  <si>
    <t>&gt;N.naja_542_0.032516103418398_3FTX</t>
  </si>
  <si>
    <t>&gt;N.naja_647_0.0368395651027102_3FTX</t>
  </si>
  <si>
    <t>&gt;N.naja_693_0.0368395651027102_3FTX</t>
  </si>
  <si>
    <t>&gt;N.naja_718_0.00079306399196991_3FTX</t>
  </si>
  <si>
    <t>&gt;N.naja_723_0.0368395651027102_3FTX</t>
  </si>
  <si>
    <t>&gt;N.naja_743_0.516320781486133_3FTX</t>
  </si>
  <si>
    <t>&gt;N.naja_862_0.146170720518227_3FTX</t>
  </si>
  <si>
    <t>&gt;N.naja_969_0.23114563548739_3FTX</t>
  </si>
  <si>
    <t>&gt;N.naja_997_0.0189147369779046_3FTX</t>
  </si>
  <si>
    <t>&gt;N.naja_1518_1612_1485_1536_1476_1440_0.2942_3FTX</t>
  </si>
  <si>
    <t>&gt;N.naja_601_606_780_0.0674_Kunitz</t>
  </si>
  <si>
    <t>&gt;N.naja_1349_0.0101108781906594_Kunitz</t>
  </si>
  <si>
    <t>&gt;N.naja_1336_1410_698_0.03467_Kunitz</t>
  </si>
  <si>
    <t>RPRFCELAPSAGSCFGFVSSYYYNRYSNTCHSFTYSGCGKNANRFRTIDECNRTCV</t>
  </si>
  <si>
    <t>RPRFCELAPSAGSCFAFVPSYYYNQYSNTCHSFTYSGCGGNANRFRTIDECNRTCVG</t>
  </si>
  <si>
    <t>&gt;N.naja_505_0.000372294744475322_NP</t>
  </si>
  <si>
    <t>&gt;N.naja_2115_0.0488252705082108_NGF</t>
  </si>
  <si>
    <t>&gt;N.naja_1540_0.0335189444189681_Vespryn/Ohanin</t>
  </si>
  <si>
    <t>PLNLYQFKNMIQCTVPNRSWWDFADYGCYCGRGGSGTPVDDLDRCCQVHDNCYGEAEKISRCWPYFKTYSYECSQGTLTCKGGNDACAAAVCDCDRLAAICFAGAPYNDNNYNIDLKARCQ</t>
  </si>
  <si>
    <t>NLYQFKNMIQCTVPSRSWWDFADYGCYCGRGGSGTPVDDLDRCCQVHDNCYNEAEKISGCWPYFKTYSYECSQGTLTCKGGNNACAAAVCDCDRLAAICFAGAPYNDNDYNINLKARC</t>
  </si>
  <si>
    <t>NLYQFKNMIECTVPARSWWDFADYGCYCGGGGSGTPTDDLDRCCQVHDNCYNQAQEITGCRPKWKTYTYQCTQGTLTCKGRNNSCAATTCDCDRLAAICFAGAPYNDTNYNIDLKARCQ</t>
  </si>
  <si>
    <t>NLYQFKNMIKCTVPSRSWWDFADYGCYCGRGGSGTPVDDLDRCCQVHDNCYNEAEKISKCWPFFKTYSYKCSQGTLTCKGGNNACAASVCDCDRLAAICFAGAPYNDNNYNIDLKARCQ</t>
  </si>
  <si>
    <t>NLYQFKNMIQCTVPSRSWWDFADYGCYCGKGGSGTPVDDLDRCCQVHDNCYNEAEKISGCWPYFKTYSYECSQGTLTCKGGNNACAAAVCDCDRLAAICFAGAPYTDANYNIDLKARCQ</t>
  </si>
  <si>
    <t>NIYQFKNMIECTVPARSWWDFADYGCYCGGGGSGTPTDDLDRCCQVHDNCYNQAQEITGCRPKWKTYTYQCTQGTLTCKGRNNACAATTCDCDRLAAICFAGAPYNDTNYNIDLKARCQ</t>
  </si>
  <si>
    <t>NTYQFKNMIQCTVPKRSWWDFADYGCYCGRGGSGTPIDDLDRCCQVHDNCYNSAREQGGCRPKQKTYSYECKAGTLSCSGSNNSCAATVCDCDRLAAICFAGAPYNDNNYNIDLKARCQ</t>
  </si>
  <si>
    <t>&gt;N.naja_1810_1899_0.2332_PLA2</t>
  </si>
  <si>
    <t>&gt;N.naja_1983_1878_0.0615_PLA2</t>
  </si>
  <si>
    <t>&gt;N.naja_2107_1914_0.0078_PLA2</t>
  </si>
  <si>
    <t>&gt;N.naja_1932_1965_1974_1874_1933_0.3783_PLA2</t>
  </si>
  <si>
    <t>&gt;N.naja_1915_1922_1929_1973_1988_1954_1860_1834_1934_1935_1993_3003_1968_1971_2640_0.8417_PLA2</t>
  </si>
  <si>
    <t>&gt;N.naja_1936_0.0128141515563217_PLA2</t>
  </si>
  <si>
    <t>&gt;N.naja_2013_0.0111412575811514_PLA2</t>
  </si>
  <si>
    <t>&gt;N.naja_2188_0.00112695067314748_PLA2</t>
  </si>
  <si>
    <t>&gt;N.naja_2418_0.00735031660517128_PLA2</t>
  </si>
  <si>
    <t>&gt;N.naja_3006_0.00847873475785663_PLA2</t>
  </si>
  <si>
    <t>CTX</t>
  </si>
  <si>
    <t>STX</t>
  </si>
  <si>
    <t>WTX</t>
  </si>
  <si>
    <t>LTX</t>
  </si>
  <si>
    <t>MLP</t>
  </si>
  <si>
    <t>NLP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</si>
</sst>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"/>
    <numFmt numFmtId="166" formatCode="0.000"/>
    <numFmt numFmtId="167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theme="1"/>
      <name val="Calibri (Cuerpo)_x0000_"/>
    </font>
    <font>
      <b/>
      <sz val="11"/>
      <color theme="1"/>
      <name val="Calibri (Cuerpo)_x0000_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1">
    <xf numFmtId="0" fontId="0" fillId="0" borderId="0" xfId="0"/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19" fillId="33" borderId="0" xfId="0" applyFont="1" applyFill="1" applyAlignment="1">
      <alignment horizontal="left" vertical="center"/>
    </xf>
    <xf numFmtId="0" fontId="0" fillId="0" borderId="0" xfId="0" applyFont="1"/>
    <xf numFmtId="0" fontId="16" fillId="0" borderId="0" xfId="0" applyFont="1"/>
    <xf numFmtId="0" fontId="22" fillId="0" borderId="0" xfId="0" applyFont="1"/>
    <xf numFmtId="164" fontId="23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23" fillId="0" borderId="10" xfId="0" applyFont="1" applyBorder="1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167" fontId="0" fillId="0" borderId="0" xfId="0" applyNumberFormat="1" applyAlignment="1">
      <alignment horizontal="center"/>
    </xf>
    <xf numFmtId="166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7D141EFB-F51F-4564-953C-D840D33A1D95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comparison'!$F$2:$F$4</c:f>
              <c:numCache>
                <c:formatCode>0.00</c:formatCode>
                <c:ptCount val="3"/>
                <c:pt idx="0">
                  <c:v>88.072964448581374</c:v>
                </c:pt>
                <c:pt idx="1">
                  <c:v>6.122725720369913</c:v>
                </c:pt>
                <c:pt idx="2">
                  <c:v>0.95139721294020774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098-4E77-9DF2-A0E5DA9B9166}"/>
            </c:ext>
          </c:extLst>
        </c:ser>
        <c:ser>
          <c:idx val="1"/>
          <c:order val="1"/>
          <c:tx>
            <c:strRef>
              <c:f>'Transcriptome comparison'!$G$1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97.607556172784271</c:v>
                </c:pt>
                <c:pt idx="1">
                  <c:v>1.5634114111736483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098-4E77-9DF2-A0E5DA9B91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57501392"/>
        <c:axId val="657502048"/>
      </c:barChart>
      <c:catAx>
        <c:axId val="65750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502048"/>
        <c:crosses val="autoZero"/>
        <c:auto val="1"/>
        <c:lblAlgn val="ctr"/>
        <c:lblOffset val="100"/>
        <c:noMultiLvlLbl val="0"/>
      </c:catAx>
      <c:valAx>
        <c:axId val="65750204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7501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comparison'!$F$6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comparison'!$E$7:$E$12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comparison'!$F$7:$F$12</c:f>
              <c:numCache>
                <c:formatCode>0.00</c:formatCode>
                <c:ptCount val="6"/>
                <c:pt idx="0">
                  <c:v>76.775059765758414</c:v>
                </c:pt>
                <c:pt idx="1">
                  <c:v>4.9208815198248219</c:v>
                </c:pt>
                <c:pt idx="2">
                  <c:v>0</c:v>
                </c:pt>
                <c:pt idx="3">
                  <c:v>0</c:v>
                </c:pt>
                <c:pt idx="4">
                  <c:v>5.5297556467759987</c:v>
                </c:pt>
                <c:pt idx="5">
                  <c:v>0.68822698264951498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F2-46B0-9880-9E902B3281B6}"/>
            </c:ext>
          </c:extLst>
        </c:ser>
        <c:ser>
          <c:idx val="1"/>
          <c:order val="1"/>
          <c:tx>
            <c:strRef>
              <c:f>'Transcriptome comparison'!$G$6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comparison'!$E$7:$E$12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comparison'!$G$7:$G$12</c:f>
              <c:numCache>
                <c:formatCode>0.00</c:formatCode>
                <c:ptCount val="6"/>
                <c:pt idx="0">
                  <c:v>87.692520120665748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7F2-46B0-9880-9E902B328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84481912"/>
        <c:axId val="384478960"/>
      </c:barChart>
      <c:catAx>
        <c:axId val="384481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78960"/>
        <c:crosses val="autoZero"/>
        <c:auto val="1"/>
        <c:lblAlgn val="ctr"/>
        <c:lblOffset val="100"/>
        <c:noMultiLvlLbl val="0"/>
      </c:catAx>
      <c:valAx>
        <c:axId val="3844789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81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comparison'!$B$31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comparison'!$A$32:$A$35</c:f>
              <c:strCache>
                <c:ptCount val="4"/>
                <c:pt idx="0">
                  <c:v>Cardiotoxin/cytotoxin</c:v>
                </c:pt>
                <c:pt idx="1">
                  <c:v>Long neurotoxin</c:v>
                </c:pt>
                <c:pt idx="2">
                  <c:v>PLA2</c:v>
                </c:pt>
                <c:pt idx="3">
                  <c:v>Short neurotoxin</c:v>
                </c:pt>
              </c:strCache>
            </c:strRef>
          </c:cat>
          <c:val>
            <c:numRef>
              <c:f>'Transcriptome comparison'!$B$32:$B$35</c:f>
              <c:numCache>
                <c:formatCode>0.00</c:formatCode>
                <c:ptCount val="4"/>
                <c:pt idx="0">
                  <c:v>76.775059765758414</c:v>
                </c:pt>
                <c:pt idx="1">
                  <c:v>4.9208815198248219</c:v>
                </c:pt>
                <c:pt idx="2">
                  <c:v>6.122725720369913</c:v>
                </c:pt>
                <c:pt idx="3">
                  <c:v>5.5297556467759987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B2C-49EE-B660-AA10623B017B}"/>
            </c:ext>
          </c:extLst>
        </c:ser>
        <c:ser>
          <c:idx val="1"/>
          <c:order val="1"/>
          <c:tx>
            <c:strRef>
              <c:f>'Transcriptome comparison'!$C$31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comparison'!$A$32:$A$35</c:f>
              <c:strCache>
                <c:ptCount val="4"/>
                <c:pt idx="0">
                  <c:v>Cardiotoxin/cytotoxin</c:v>
                </c:pt>
                <c:pt idx="1">
                  <c:v>Long neurotoxin</c:v>
                </c:pt>
                <c:pt idx="2">
                  <c:v>PLA2</c:v>
                </c:pt>
                <c:pt idx="3">
                  <c:v>Short neurotoxin</c:v>
                </c:pt>
              </c:strCache>
            </c:strRef>
          </c:cat>
          <c:val>
            <c:numRef>
              <c:f>'Transcriptome comparison'!$C$32:$C$35</c:f>
              <c:numCache>
                <c:formatCode>0.00</c:formatCode>
                <c:ptCount val="4"/>
                <c:pt idx="0">
                  <c:v>74.595760120665773</c:v>
                </c:pt>
                <c:pt idx="1">
                  <c:v>2.093836884904531</c:v>
                </c:pt>
                <c:pt idx="2">
                  <c:v>1.5634114111736483</c:v>
                </c:pt>
                <c:pt idx="3">
                  <c:v>20.661421630095184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B2C-49EE-B660-AA10623B01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54887648"/>
        <c:axId val="654885352"/>
      </c:barChart>
      <c:catAx>
        <c:axId val="654887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885352"/>
        <c:crosses val="autoZero"/>
        <c:auto val="1"/>
        <c:lblAlgn val="ctr"/>
        <c:lblOffset val="100"/>
        <c:noMultiLvlLbl val="0"/>
      </c:catAx>
      <c:valAx>
        <c:axId val="65488535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4887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count'!$G$2:$G$7</c:f>
              <c:strCache>
                <c:ptCount val="6"/>
                <c:pt idx="0">
                  <c:v>3FTX</c:v>
                </c:pt>
                <c:pt idx="1">
                  <c:v>Kunitz</c:v>
                </c:pt>
                <c:pt idx="2">
                  <c:v>NP</c:v>
                </c:pt>
                <c:pt idx="3">
                  <c:v>NGF</c:v>
                </c:pt>
                <c:pt idx="4">
                  <c:v>PLA2</c:v>
                </c:pt>
                <c:pt idx="5">
                  <c:v>Vespryn/Ohanin</c:v>
                </c:pt>
              </c:strCache>
            </c:strRef>
          </c:cat>
          <c:val>
            <c:numRef>
              <c:f>'Proteoform count'!$H$2:$H$7</c:f>
              <c:numCache>
                <c:formatCode>General</c:formatCode>
                <c:ptCount val="6"/>
                <c:pt idx="0">
                  <c:v>66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  <c:pt idx="4">
                  <c:v>10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45E-4AD9-A500-392F162B24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4963288"/>
        <c:axId val="574955744"/>
      </c:barChart>
      <c:catAx>
        <c:axId val="574963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955744"/>
        <c:crosses val="autoZero"/>
        <c:auto val="1"/>
        <c:lblAlgn val="ctr"/>
        <c:lblOffset val="100"/>
        <c:noMultiLvlLbl val="0"/>
      </c:catAx>
      <c:valAx>
        <c:axId val="57495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9632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count'!$G$2:$G$7</c:f>
              <c:strCache>
                <c:ptCount val="6"/>
                <c:pt idx="0">
                  <c:v>3FTX</c:v>
                </c:pt>
                <c:pt idx="1">
                  <c:v>Kunitz</c:v>
                </c:pt>
                <c:pt idx="2">
                  <c:v>NP</c:v>
                </c:pt>
                <c:pt idx="3">
                  <c:v>NGF</c:v>
                </c:pt>
                <c:pt idx="4">
                  <c:v>PLA2</c:v>
                </c:pt>
                <c:pt idx="5">
                  <c:v>Vespryn/Ohanin</c:v>
                </c:pt>
              </c:strCache>
            </c:strRef>
          </c:cat>
          <c:val>
            <c:numRef>
              <c:f>'Proteoform count'!$I$2:$I$7</c:f>
              <c:numCache>
                <c:formatCode>General</c:formatCode>
                <c:ptCount val="6"/>
                <c:pt idx="0">
                  <c:v>182</c:v>
                </c:pt>
                <c:pt idx="1">
                  <c:v>7</c:v>
                </c:pt>
                <c:pt idx="2">
                  <c:v>1</c:v>
                </c:pt>
                <c:pt idx="3">
                  <c:v>1</c:v>
                </c:pt>
                <c:pt idx="4">
                  <c:v>31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E6-424D-A4CE-2CC20A334F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384456656"/>
        <c:axId val="384463544"/>
      </c:barChart>
      <c:catAx>
        <c:axId val="38445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63544"/>
        <c:crosses val="autoZero"/>
        <c:auto val="1"/>
        <c:lblAlgn val="ctr"/>
        <c:lblOffset val="100"/>
        <c:noMultiLvlLbl val="0"/>
      </c:catAx>
      <c:valAx>
        <c:axId val="384463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844566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count'!$G$2:$G$7</c:f>
              <c:strCache>
                <c:ptCount val="6"/>
                <c:pt idx="0">
                  <c:v>3FTX</c:v>
                </c:pt>
                <c:pt idx="1">
                  <c:v>Kunitz</c:v>
                </c:pt>
                <c:pt idx="2">
                  <c:v>NP</c:v>
                </c:pt>
                <c:pt idx="3">
                  <c:v>NGF</c:v>
                </c:pt>
                <c:pt idx="4">
                  <c:v>PLA2</c:v>
                </c:pt>
                <c:pt idx="5">
                  <c:v>Vespryn/Ohanin</c:v>
                </c:pt>
              </c:strCache>
            </c:strRef>
          </c:cat>
          <c:val>
            <c:numRef>
              <c:f>'Proteoform count'!$J$2:$J$7</c:f>
              <c:numCache>
                <c:formatCode>0.0</c:formatCode>
                <c:ptCount val="6"/>
                <c:pt idx="0">
                  <c:v>2.7575757575757578</c:v>
                </c:pt>
                <c:pt idx="1">
                  <c:v>2.3333333333333335</c:v>
                </c:pt>
                <c:pt idx="2">
                  <c:v>1</c:v>
                </c:pt>
                <c:pt idx="3">
                  <c:v>1</c:v>
                </c:pt>
                <c:pt idx="4">
                  <c:v>3.1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3E-4E6D-9F32-D7F9F8D777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4958696"/>
        <c:axId val="574958368"/>
      </c:barChart>
      <c:catAx>
        <c:axId val="574958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958368"/>
        <c:crosses val="autoZero"/>
        <c:auto val="1"/>
        <c:lblAlgn val="ctr"/>
        <c:lblOffset val="100"/>
        <c:noMultiLvlLbl val="0"/>
      </c:catAx>
      <c:valAx>
        <c:axId val="57495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495869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count'!$G$2:$G$7</c:f>
              <c:strCache>
                <c:ptCount val="6"/>
                <c:pt idx="0">
                  <c:v>3FTX</c:v>
                </c:pt>
                <c:pt idx="1">
                  <c:v>Kunitz</c:v>
                </c:pt>
                <c:pt idx="2">
                  <c:v>NP</c:v>
                </c:pt>
                <c:pt idx="3">
                  <c:v>NGF</c:v>
                </c:pt>
                <c:pt idx="4">
                  <c:v>PLA2</c:v>
                </c:pt>
                <c:pt idx="5">
                  <c:v>Vespryn/Ohanin</c:v>
                </c:pt>
              </c:strCache>
            </c:strRef>
          </c:cat>
          <c:val>
            <c:numRef>
              <c:f>'Proteoform count'!$K$2:$K$7</c:f>
              <c:numCache>
                <c:formatCode>0.00</c:formatCode>
                <c:ptCount val="6"/>
                <c:pt idx="0">
                  <c:v>97.607556172784271</c:v>
                </c:pt>
                <c:pt idx="1">
                  <c:v>0.11218087819065939</c:v>
                </c:pt>
                <c:pt idx="2">
                  <c:v>3.72294744475322E-4</c:v>
                </c:pt>
                <c:pt idx="3">
                  <c:v>4.8825270508210797E-2</c:v>
                </c:pt>
                <c:pt idx="4" formatCode="0.000">
                  <c:v>1.5634114111736483</c:v>
                </c:pt>
                <c:pt idx="5">
                  <c:v>3.3518944418968001E-2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94-43A0-8D1A-4967A8B691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84478328"/>
        <c:axId val="584478984"/>
      </c:barChart>
      <c:catAx>
        <c:axId val="584478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478984"/>
        <c:crosses val="autoZero"/>
        <c:auto val="1"/>
        <c:lblAlgn val="ctr"/>
        <c:lblOffset val="100"/>
        <c:noMultiLvlLbl val="0"/>
      </c:catAx>
      <c:valAx>
        <c:axId val="5844789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4478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85725</xdr:colOff>
      <xdr:row>0</xdr:row>
      <xdr:rowOff>0</xdr:rowOff>
    </xdr:from>
    <xdr:to>
      <xdr:col>14</xdr:col>
      <xdr:colOff>390525</xdr:colOff>
      <xdr:row>14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B208025-C01B-4444-BA0C-28C8A688610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495299</xdr:colOff>
      <xdr:row>14</xdr:row>
      <xdr:rowOff>109536</xdr:rowOff>
    </xdr:from>
    <xdr:to>
      <xdr:col>14</xdr:col>
      <xdr:colOff>390524</xdr:colOff>
      <xdr:row>35</xdr:row>
      <xdr:rowOff>133349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9381B69-176A-46F2-9F8E-276A44D9EE3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36</xdr:row>
      <xdr:rowOff>14287</xdr:rowOff>
    </xdr:from>
    <xdr:to>
      <xdr:col>7</xdr:col>
      <xdr:colOff>542925</xdr:colOff>
      <xdr:row>59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D7A988D-404C-408E-AD79-DAEF24760E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57150</xdr:colOff>
      <xdr:row>14</xdr:row>
      <xdr:rowOff>138112</xdr:rowOff>
    </xdr:from>
    <xdr:to>
      <xdr:col>9</xdr:col>
      <xdr:colOff>352425</xdr:colOff>
      <xdr:row>29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5458BC3-5D04-46AC-89C1-62CB83B8B3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57150</xdr:colOff>
      <xdr:row>29</xdr:row>
      <xdr:rowOff>61912</xdr:rowOff>
    </xdr:from>
    <xdr:to>
      <xdr:col>9</xdr:col>
      <xdr:colOff>352425</xdr:colOff>
      <xdr:row>43</xdr:row>
      <xdr:rowOff>138112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65A4A0D-5683-4D41-AD5B-BDBB5371F1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381000</xdr:colOff>
      <xdr:row>14</xdr:row>
      <xdr:rowOff>138112</xdr:rowOff>
    </xdr:from>
    <xdr:to>
      <xdr:col>14</xdr:col>
      <xdr:colOff>57150</xdr:colOff>
      <xdr:row>29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034F4FF-7026-4B83-B983-2E38BA5AD9E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381000</xdr:colOff>
      <xdr:row>29</xdr:row>
      <xdr:rowOff>61912</xdr:rowOff>
    </xdr:from>
    <xdr:to>
      <xdr:col>14</xdr:col>
      <xdr:colOff>57150</xdr:colOff>
      <xdr:row>43</xdr:row>
      <xdr:rowOff>138112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EAD7A96-A271-44AD-BF0C-A21F336D0B4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9"/>
  <sheetViews>
    <sheetView workbookViewId="0">
      <selection activeCell="A2" sqref="A2:A227"/>
    </sheetView>
  </sheetViews>
  <sheetFormatPr defaultColWidth="11.42578125" defaultRowHeight="15"/>
  <cols>
    <col min="1" max="1" width="14.42578125" style="2" customWidth="1"/>
    <col min="2" max="2" width="19.85546875" style="2" customWidth="1"/>
    <col min="3" max="3" width="17.28515625" customWidth="1"/>
    <col min="4" max="4" width="47.28515625" customWidth="1"/>
    <col min="5" max="5" width="81" style="9" customWidth="1"/>
    <col min="6" max="6" width="52.85546875" style="9" customWidth="1"/>
    <col min="7" max="7" width="13.85546875" style="2" customWidth="1"/>
    <col min="8" max="8" width="13.28515625" style="2" customWidth="1"/>
  </cols>
  <sheetData>
    <row r="1" spans="1:8" ht="21">
      <c r="A1" s="8" t="s">
        <v>268</v>
      </c>
    </row>
    <row r="2" spans="1:8" s="1" customFormat="1" ht="18.75">
      <c r="A2" s="1" t="s">
        <v>0</v>
      </c>
      <c r="B2" s="1" t="s">
        <v>1</v>
      </c>
      <c r="C2" s="1" t="s">
        <v>267</v>
      </c>
      <c r="D2" s="1" t="s">
        <v>2</v>
      </c>
      <c r="E2" s="5" t="s">
        <v>3</v>
      </c>
      <c r="F2" s="7"/>
      <c r="G2" s="1" t="s">
        <v>4</v>
      </c>
      <c r="H2" s="1" t="s">
        <v>5</v>
      </c>
    </row>
    <row r="3" spans="1:8">
      <c r="A3" s="2">
        <v>904</v>
      </c>
      <c r="B3" s="4">
        <v>313997852400</v>
      </c>
      <c r="C3" s="6">
        <f t="shared" ref="C3:C66" si="0">(B3*100)/$B$229</f>
        <v>13.077443543729501</v>
      </c>
      <c r="D3" t="s">
        <v>110</v>
      </c>
      <c r="E3" s="10" t="s">
        <v>302</v>
      </c>
      <c r="G3" s="4">
        <v>1.9652178E-6</v>
      </c>
      <c r="H3" s="4">
        <v>1.9652197269999999E-6</v>
      </c>
    </row>
    <row r="4" spans="1:8">
      <c r="A4" s="2">
        <v>1240</v>
      </c>
      <c r="B4" s="4">
        <v>201184271120</v>
      </c>
      <c r="C4" s="6">
        <f t="shared" si="0"/>
        <v>8.3789615990958595</v>
      </c>
      <c r="D4" t="s">
        <v>173</v>
      </c>
      <c r="E4" s="10" t="s">
        <v>310</v>
      </c>
      <c r="G4" s="4">
        <v>2.1472622680000001E-6</v>
      </c>
      <c r="H4" s="4">
        <v>2.147264568E-6</v>
      </c>
    </row>
    <row r="5" spans="1:8">
      <c r="A5" s="2">
        <v>2746</v>
      </c>
      <c r="B5" s="4">
        <v>143073748840</v>
      </c>
      <c r="C5" s="6">
        <f t="shared" si="0"/>
        <v>5.9587632805250168</v>
      </c>
      <c r="D5" t="s">
        <v>244</v>
      </c>
      <c r="E5" s="10" t="s">
        <v>329</v>
      </c>
      <c r="G5" s="4">
        <v>8.4599886990000001E-6</v>
      </c>
      <c r="H5" s="4">
        <v>8.4600244040000003E-6</v>
      </c>
    </row>
    <row r="6" spans="1:8">
      <c r="A6" s="2">
        <v>1123</v>
      </c>
      <c r="B6" s="4">
        <v>134184271120</v>
      </c>
      <c r="C6" s="6">
        <f t="shared" si="0"/>
        <v>5.5885325858626569</v>
      </c>
      <c r="D6" t="s">
        <v>150</v>
      </c>
      <c r="E6" s="10" t="s">
        <v>306</v>
      </c>
      <c r="G6" s="4">
        <v>2.9003759799999999E-7</v>
      </c>
      <c r="H6" s="4">
        <v>2.9003763990000002E-7</v>
      </c>
    </row>
    <row r="7" spans="1:8">
      <c r="A7" s="2">
        <v>1285</v>
      </c>
      <c r="B7" s="4">
        <v>122071871570</v>
      </c>
      <c r="C7" s="6">
        <f t="shared" si="0"/>
        <v>5.0840730168448545</v>
      </c>
      <c r="D7" t="s">
        <v>138</v>
      </c>
      <c r="E7" s="10" t="s">
        <v>311</v>
      </c>
      <c r="G7" s="4">
        <v>8.1892572980000004E-9</v>
      </c>
      <c r="H7" s="4">
        <v>8.1892573320000005E-9</v>
      </c>
    </row>
    <row r="8" spans="1:8">
      <c r="A8" s="2">
        <v>1217</v>
      </c>
      <c r="B8" s="4">
        <v>104597852400</v>
      </c>
      <c r="C8" s="6">
        <f t="shared" si="0"/>
        <v>4.3563116725200608</v>
      </c>
      <c r="D8" t="s">
        <v>102</v>
      </c>
      <c r="E8" s="9" t="s">
        <v>165</v>
      </c>
      <c r="F8" s="10"/>
      <c r="G8" s="4">
        <v>1.278579847E-22</v>
      </c>
      <c r="H8" s="4">
        <v>1.278579847E-22</v>
      </c>
    </row>
    <row r="9" spans="1:8">
      <c r="A9" s="2">
        <v>1224</v>
      </c>
      <c r="B9" s="4">
        <v>104597852400</v>
      </c>
      <c r="C9" s="6">
        <f t="shared" si="0"/>
        <v>4.3563116725200608</v>
      </c>
      <c r="D9" t="s">
        <v>137</v>
      </c>
      <c r="E9" s="9" t="s">
        <v>167</v>
      </c>
      <c r="G9" s="4">
        <v>8.3808364949999997E-5</v>
      </c>
      <c r="H9" s="4">
        <v>8.3811869329999996E-5</v>
      </c>
    </row>
    <row r="10" spans="1:8">
      <c r="A10" s="2">
        <v>1236</v>
      </c>
      <c r="B10" s="4">
        <v>104597852400</v>
      </c>
      <c r="C10" s="6">
        <f t="shared" si="0"/>
        <v>4.3563116725200608</v>
      </c>
      <c r="D10" t="s">
        <v>144</v>
      </c>
      <c r="E10" s="9" t="s">
        <v>172</v>
      </c>
      <c r="G10" s="4">
        <v>4.3081567579999997E-5</v>
      </c>
      <c r="H10" s="4">
        <v>4.3082493570000001E-5</v>
      </c>
    </row>
    <row r="11" spans="1:8">
      <c r="A11" s="2">
        <v>1312</v>
      </c>
      <c r="B11" s="4">
        <v>104597852400</v>
      </c>
      <c r="C11" s="6">
        <f t="shared" si="0"/>
        <v>4.3563116725200608</v>
      </c>
      <c r="D11" t="s">
        <v>138</v>
      </c>
      <c r="E11" s="9" t="s">
        <v>177</v>
      </c>
      <c r="G11" s="4">
        <v>1.542401413E-14</v>
      </c>
      <c r="H11" s="4">
        <v>1.542401413E-14</v>
      </c>
    </row>
    <row r="12" spans="1:8">
      <c r="A12" s="2">
        <v>2066</v>
      </c>
      <c r="B12" s="4">
        <v>71573748840</v>
      </c>
      <c r="C12" s="6">
        <f t="shared" si="0"/>
        <v>2.9809173932686899</v>
      </c>
      <c r="D12" t="s">
        <v>179</v>
      </c>
      <c r="E12" s="10" t="s">
        <v>323</v>
      </c>
      <c r="G12" s="4">
        <v>4.8169176940000003E-15</v>
      </c>
      <c r="H12" s="4">
        <v>4.8169176940000003E-15</v>
      </c>
    </row>
    <row r="13" spans="1:8">
      <c r="A13" s="2">
        <v>2541</v>
      </c>
      <c r="B13" s="4">
        <v>71573748840</v>
      </c>
      <c r="C13" s="6">
        <f t="shared" si="0"/>
        <v>2.9809173932686899</v>
      </c>
      <c r="D13" t="s">
        <v>237</v>
      </c>
      <c r="E13" s="10" t="s">
        <v>328</v>
      </c>
      <c r="G13" s="4">
        <v>2.2591647309999999E-5</v>
      </c>
      <c r="H13" s="4">
        <v>2.2591901939999999E-5</v>
      </c>
    </row>
    <row r="14" spans="1:8">
      <c r="A14" s="2">
        <v>2613</v>
      </c>
      <c r="B14" s="4">
        <v>71573748840</v>
      </c>
      <c r="C14" s="6">
        <f t="shared" si="0"/>
        <v>2.9809173932686899</v>
      </c>
      <c r="D14" t="s">
        <v>240</v>
      </c>
      <c r="E14" s="9" t="s">
        <v>241</v>
      </c>
      <c r="G14" s="4">
        <v>6.7304605890000001E-13</v>
      </c>
      <c r="H14" s="4">
        <v>6.7304605890000001E-13</v>
      </c>
    </row>
    <row r="15" spans="1:8">
      <c r="A15" s="2">
        <v>2861</v>
      </c>
      <c r="B15" s="4">
        <v>71573748840</v>
      </c>
      <c r="C15" s="6">
        <f t="shared" si="0"/>
        <v>2.9809173932686899</v>
      </c>
      <c r="D15" t="s">
        <v>250</v>
      </c>
      <c r="E15" s="10" t="s">
        <v>330</v>
      </c>
      <c r="G15" s="4">
        <v>9.7750112110000005E-6</v>
      </c>
      <c r="H15" s="4">
        <v>9.7750588809999992E-6</v>
      </c>
    </row>
    <row r="16" spans="1:8">
      <c r="A16" s="2">
        <v>1221</v>
      </c>
      <c r="B16" s="4">
        <v>67184271120</v>
      </c>
      <c r="C16" s="3">
        <f t="shared" si="0"/>
        <v>2.7981035726294552</v>
      </c>
      <c r="D16" t="s">
        <v>138</v>
      </c>
      <c r="E16" s="9" t="s">
        <v>166</v>
      </c>
      <c r="G16" s="4">
        <v>1.4450679699999999E-9</v>
      </c>
      <c r="H16" s="4">
        <v>1.4450679710000001E-9</v>
      </c>
    </row>
    <row r="17" spans="1:8">
      <c r="A17" s="2">
        <v>1225</v>
      </c>
      <c r="B17" s="4">
        <v>67184271120</v>
      </c>
      <c r="C17" s="6">
        <f t="shared" si="0"/>
        <v>2.7981035726294552</v>
      </c>
      <c r="D17" t="s">
        <v>137</v>
      </c>
      <c r="E17" s="9" t="s">
        <v>168</v>
      </c>
      <c r="G17" s="4">
        <v>1.1902969129999999E-12</v>
      </c>
      <c r="H17" s="4">
        <v>1.1902969129999999E-12</v>
      </c>
    </row>
    <row r="18" spans="1:8">
      <c r="A18" s="2">
        <v>1227</v>
      </c>
      <c r="B18" s="4">
        <v>67184271120</v>
      </c>
      <c r="C18" s="6">
        <f t="shared" si="0"/>
        <v>2.7981035726294552</v>
      </c>
      <c r="D18" t="s">
        <v>169</v>
      </c>
      <c r="E18" s="9" t="s">
        <v>170</v>
      </c>
      <c r="G18" s="4">
        <v>2.1311485910000001E-12</v>
      </c>
      <c r="H18" s="4">
        <v>2.1311485910000001E-12</v>
      </c>
    </row>
    <row r="19" spans="1:8">
      <c r="A19" s="2">
        <v>1234</v>
      </c>
      <c r="B19" s="4">
        <v>67184271120</v>
      </c>
      <c r="C19" s="6">
        <f t="shared" si="0"/>
        <v>2.7981035726294552</v>
      </c>
      <c r="D19" t="s">
        <v>146</v>
      </c>
      <c r="E19" s="9" t="s">
        <v>171</v>
      </c>
      <c r="G19" s="4">
        <v>6.057931208E-11</v>
      </c>
      <c r="H19" s="4">
        <v>6.057931208E-11</v>
      </c>
    </row>
    <row r="20" spans="1:8">
      <c r="A20" s="2">
        <v>1441</v>
      </c>
      <c r="B20" s="4">
        <v>61071871570</v>
      </c>
      <c r="C20" s="6">
        <f t="shared" si="0"/>
        <v>2.54353316897582</v>
      </c>
      <c r="D20" t="s">
        <v>137</v>
      </c>
      <c r="E20" s="10" t="s">
        <v>313</v>
      </c>
      <c r="G20" s="4">
        <v>7.6675673270000001E-11</v>
      </c>
      <c r="H20" s="4">
        <v>7.6675673279999995E-11</v>
      </c>
    </row>
    <row r="21" spans="1:8">
      <c r="A21" s="2">
        <v>1021</v>
      </c>
      <c r="B21" s="4">
        <v>36813306210</v>
      </c>
      <c r="C21" s="6">
        <f t="shared" si="0"/>
        <v>1.533207727185403</v>
      </c>
      <c r="D21" t="s">
        <v>132</v>
      </c>
      <c r="E21" s="10" t="s">
        <v>304</v>
      </c>
      <c r="G21" s="4">
        <v>1.7505245410000001E-8</v>
      </c>
      <c r="H21" s="4">
        <v>1.750524556E-8</v>
      </c>
    </row>
    <row r="22" spans="1:8">
      <c r="A22" s="2">
        <v>1784</v>
      </c>
      <c r="B22" s="4">
        <v>26460484220</v>
      </c>
      <c r="C22" s="6">
        <f t="shared" si="0"/>
        <v>1.1020313861445867</v>
      </c>
      <c r="D22" t="s">
        <v>112</v>
      </c>
      <c r="E22" s="10" t="s">
        <v>317</v>
      </c>
      <c r="G22" s="4">
        <v>2.320948965E-10</v>
      </c>
      <c r="H22" s="4">
        <v>2.320948965E-10</v>
      </c>
    </row>
    <row r="23" spans="1:8">
      <c r="A23" s="2">
        <v>1130</v>
      </c>
      <c r="B23" s="4">
        <v>19415047210</v>
      </c>
      <c r="C23" s="3">
        <f t="shared" si="0"/>
        <v>0.80860165713546761</v>
      </c>
      <c r="D23" t="s">
        <v>151</v>
      </c>
      <c r="E23" s="10" t="s">
        <v>307</v>
      </c>
      <c r="G23" s="4">
        <v>3.3033847379999999E-6</v>
      </c>
      <c r="H23" s="4">
        <v>3.3033901820000002E-6</v>
      </c>
    </row>
    <row r="24" spans="1:8">
      <c r="A24" s="2">
        <v>2269</v>
      </c>
      <c r="B24" s="4">
        <v>13460484220</v>
      </c>
      <c r="C24" s="3">
        <f t="shared" si="0"/>
        <v>0.56060486118889086</v>
      </c>
      <c r="D24" t="s">
        <v>112</v>
      </c>
      <c r="E24" s="9" t="s">
        <v>326</v>
      </c>
      <c r="G24" s="4">
        <v>1.466286673E-7</v>
      </c>
      <c r="H24" s="4">
        <v>1.466286781E-7</v>
      </c>
    </row>
    <row r="25" spans="1:8">
      <c r="A25" s="2">
        <v>2809</v>
      </c>
      <c r="B25" s="4">
        <v>13460484220</v>
      </c>
      <c r="C25" s="3">
        <f t="shared" si="0"/>
        <v>0.56060486118889086</v>
      </c>
      <c r="D25" t="s">
        <v>246</v>
      </c>
      <c r="E25" s="9" t="s">
        <v>247</v>
      </c>
      <c r="G25" s="4">
        <v>1.6094919449999999E-12</v>
      </c>
      <c r="H25" s="4">
        <v>1.6094919449999999E-12</v>
      </c>
    </row>
    <row r="26" spans="1:8">
      <c r="A26" s="2">
        <v>2825</v>
      </c>
      <c r="B26" s="4">
        <v>13460484220</v>
      </c>
      <c r="C26" s="3">
        <f t="shared" si="0"/>
        <v>0.56060486118889086</v>
      </c>
      <c r="D26" t="s">
        <v>12</v>
      </c>
      <c r="E26" s="9" t="s">
        <v>249</v>
      </c>
      <c r="G26" s="4">
        <v>1.6112682689999999E-10</v>
      </c>
      <c r="H26" s="4">
        <v>1.6112682689999999E-10</v>
      </c>
    </row>
    <row r="27" spans="1:8">
      <c r="A27" s="2">
        <v>2882</v>
      </c>
      <c r="B27" s="4">
        <v>13460484220</v>
      </c>
      <c r="C27" s="3">
        <f t="shared" si="0"/>
        <v>0.56060486118889086</v>
      </c>
      <c r="D27" t="s">
        <v>137</v>
      </c>
      <c r="E27" s="9" t="s">
        <v>251</v>
      </c>
      <c r="G27" s="4">
        <v>1.636959655E-10</v>
      </c>
      <c r="H27" s="4">
        <v>1.636959655E-10</v>
      </c>
    </row>
    <row r="28" spans="1:8">
      <c r="A28" s="2">
        <v>2887</v>
      </c>
      <c r="B28" s="4">
        <v>13460484220</v>
      </c>
      <c r="C28" s="3">
        <f t="shared" si="0"/>
        <v>0.56060486118889086</v>
      </c>
      <c r="D28" t="s">
        <v>110</v>
      </c>
      <c r="E28" s="9" t="s">
        <v>252</v>
      </c>
      <c r="G28" s="4">
        <v>1.107973552E-13</v>
      </c>
      <c r="H28" s="4">
        <v>1.107973552E-13</v>
      </c>
    </row>
    <row r="29" spans="1:8">
      <c r="A29" s="2">
        <v>3342</v>
      </c>
      <c r="B29" s="4">
        <v>13460484220</v>
      </c>
      <c r="C29" s="3">
        <f t="shared" si="0"/>
        <v>0.56060486118889086</v>
      </c>
      <c r="D29" t="s">
        <v>260</v>
      </c>
      <c r="E29" s="9" t="s">
        <v>261</v>
      </c>
      <c r="G29" s="4">
        <v>4.0006430410000001E-18</v>
      </c>
      <c r="H29" s="4">
        <v>4.0006430410000001E-18</v>
      </c>
    </row>
    <row r="30" spans="1:8">
      <c r="A30" s="2">
        <v>743</v>
      </c>
      <c r="B30" s="2">
        <v>12397194910</v>
      </c>
      <c r="C30" s="3">
        <f t="shared" si="0"/>
        <v>0.51632078148613392</v>
      </c>
      <c r="D30" t="s">
        <v>81</v>
      </c>
      <c r="E30" s="10" t="s">
        <v>298</v>
      </c>
      <c r="G30" s="4">
        <v>7.9944335059999997E-14</v>
      </c>
      <c r="H30" s="4">
        <v>7.9944335059999997E-14</v>
      </c>
    </row>
    <row r="31" spans="1:8">
      <c r="A31" s="2">
        <v>453</v>
      </c>
      <c r="B31" s="4">
        <v>10267013760</v>
      </c>
      <c r="C31" s="3">
        <f t="shared" si="0"/>
        <v>0.42760258321147021</v>
      </c>
      <c r="D31" t="s">
        <v>30</v>
      </c>
      <c r="E31" s="9" t="s">
        <v>63</v>
      </c>
      <c r="G31" s="4">
        <v>2.7321520500000001E-14</v>
      </c>
      <c r="H31" s="4">
        <v>2.7321520500000001E-14</v>
      </c>
    </row>
    <row r="32" spans="1:8">
      <c r="A32" s="2">
        <v>473</v>
      </c>
      <c r="B32" s="4">
        <v>10267013760</v>
      </c>
      <c r="C32" s="3">
        <f t="shared" si="0"/>
        <v>0.42760258321147021</v>
      </c>
      <c r="D32" t="s">
        <v>64</v>
      </c>
      <c r="E32" s="9" t="s">
        <v>276</v>
      </c>
      <c r="G32" s="4">
        <v>3.765489915E-11</v>
      </c>
      <c r="H32" s="4">
        <v>3.765489915E-11</v>
      </c>
    </row>
    <row r="33" spans="1:8">
      <c r="A33" s="2">
        <v>504</v>
      </c>
      <c r="B33" s="4">
        <v>10267013760</v>
      </c>
      <c r="C33" s="3">
        <f t="shared" si="0"/>
        <v>0.42760258321147021</v>
      </c>
      <c r="D33" t="s">
        <v>69</v>
      </c>
      <c r="E33" s="9" t="s">
        <v>70</v>
      </c>
      <c r="G33" s="4">
        <v>9.0987338279999997E-9</v>
      </c>
      <c r="H33" s="4">
        <v>9.0987338689999992E-9</v>
      </c>
    </row>
    <row r="34" spans="1:8">
      <c r="A34" s="2">
        <v>513</v>
      </c>
      <c r="B34" s="4">
        <v>10267013760</v>
      </c>
      <c r="C34" s="3">
        <f t="shared" si="0"/>
        <v>0.42760258321147021</v>
      </c>
      <c r="D34" t="s">
        <v>20</v>
      </c>
      <c r="E34" s="9" t="s">
        <v>71</v>
      </c>
      <c r="G34" s="4">
        <v>7.8739977069999998E-12</v>
      </c>
      <c r="H34" s="4">
        <v>7.8739977069999998E-12</v>
      </c>
    </row>
    <row r="35" spans="1:8">
      <c r="A35" s="2">
        <v>524</v>
      </c>
      <c r="B35" s="4">
        <v>10267013760</v>
      </c>
      <c r="C35" s="3">
        <f t="shared" si="0"/>
        <v>0.42760258321147021</v>
      </c>
      <c r="D35" t="s">
        <v>21</v>
      </c>
      <c r="E35" s="9" t="s">
        <v>73</v>
      </c>
      <c r="G35" s="4">
        <v>1.1029426719999999E-9</v>
      </c>
      <c r="H35" s="4">
        <v>1.1029426730000001E-9</v>
      </c>
    </row>
    <row r="36" spans="1:8">
      <c r="A36" s="2">
        <v>1045</v>
      </c>
      <c r="B36" s="2">
        <v>6566224627</v>
      </c>
      <c r="C36" s="3">
        <f t="shared" si="0"/>
        <v>0.27347139860577846</v>
      </c>
      <c r="D36" t="s">
        <v>72</v>
      </c>
      <c r="E36" s="9" t="s">
        <v>140</v>
      </c>
      <c r="G36" s="4">
        <v>9.9531367109999995E-12</v>
      </c>
      <c r="H36" s="4">
        <v>9.9531367109999995E-12</v>
      </c>
    </row>
    <row r="37" spans="1:8">
      <c r="A37" s="2">
        <v>1048</v>
      </c>
      <c r="B37" s="2">
        <v>6566224627</v>
      </c>
      <c r="C37" s="3">
        <f t="shared" si="0"/>
        <v>0.27347139860577846</v>
      </c>
      <c r="D37" t="s">
        <v>77</v>
      </c>
      <c r="E37" s="9" t="s">
        <v>141</v>
      </c>
      <c r="G37" s="4">
        <v>7.8600320989999997E-11</v>
      </c>
      <c r="H37" s="4">
        <v>7.8600321000000003E-11</v>
      </c>
    </row>
    <row r="38" spans="1:8">
      <c r="A38" s="2">
        <v>1065</v>
      </c>
      <c r="B38" s="2">
        <v>6566224627</v>
      </c>
      <c r="C38" s="3">
        <f t="shared" si="0"/>
        <v>0.27347139860577846</v>
      </c>
      <c r="D38" t="s">
        <v>12</v>
      </c>
      <c r="E38" s="9" t="s">
        <v>142</v>
      </c>
      <c r="G38" s="4">
        <v>1.9014987460000001E-10</v>
      </c>
      <c r="H38" s="4">
        <v>1.9014987460000001E-10</v>
      </c>
    </row>
    <row r="39" spans="1:8">
      <c r="A39" s="2">
        <v>1100</v>
      </c>
      <c r="B39" s="2">
        <v>6566224627</v>
      </c>
      <c r="C39" s="3">
        <f t="shared" si="0"/>
        <v>0.27347139860577846</v>
      </c>
      <c r="D39" t="s">
        <v>110</v>
      </c>
      <c r="E39" s="9" t="s">
        <v>145</v>
      </c>
      <c r="G39" s="4">
        <v>5.4124561780000003E-14</v>
      </c>
      <c r="H39" s="4">
        <v>5.4124561780000003E-14</v>
      </c>
    </row>
    <row r="40" spans="1:8">
      <c r="A40" s="2">
        <v>248</v>
      </c>
      <c r="B40" s="2">
        <v>6362591514</v>
      </c>
      <c r="C40" s="3">
        <f t="shared" si="0"/>
        <v>0.26499044716443226</v>
      </c>
      <c r="D40" t="s">
        <v>15</v>
      </c>
      <c r="E40" s="9" t="s">
        <v>27</v>
      </c>
      <c r="G40" s="4">
        <v>3.2085963109999999E-6</v>
      </c>
      <c r="H40" s="4">
        <v>3.2086014469999999E-6</v>
      </c>
    </row>
    <row r="41" spans="1:8">
      <c r="A41" s="2">
        <v>291</v>
      </c>
      <c r="B41" s="2">
        <v>6362591514</v>
      </c>
      <c r="C41" s="3">
        <f t="shared" si="0"/>
        <v>0.26499044716443226</v>
      </c>
      <c r="D41" t="s">
        <v>31</v>
      </c>
      <c r="E41" s="9" t="s">
        <v>32</v>
      </c>
      <c r="F41" s="10"/>
      <c r="G41" s="4">
        <v>6.0943928689999999E-19</v>
      </c>
      <c r="H41" s="4">
        <v>6.0943928689999999E-19</v>
      </c>
    </row>
    <row r="42" spans="1:8">
      <c r="A42" s="2">
        <v>299</v>
      </c>
      <c r="B42" s="2">
        <v>6362591514</v>
      </c>
      <c r="C42" s="3">
        <f t="shared" si="0"/>
        <v>0.26499044716443226</v>
      </c>
      <c r="D42" t="s">
        <v>18</v>
      </c>
      <c r="E42" s="9" t="s">
        <v>33</v>
      </c>
      <c r="G42" s="4">
        <v>1.248837865E-8</v>
      </c>
      <c r="H42" s="4">
        <v>1.248837873E-8</v>
      </c>
    </row>
    <row r="43" spans="1:8">
      <c r="A43" s="2">
        <v>345</v>
      </c>
      <c r="B43" s="2">
        <v>6362591514</v>
      </c>
      <c r="C43" s="3">
        <f t="shared" si="0"/>
        <v>0.26499044716443226</v>
      </c>
      <c r="D43" t="s">
        <v>21</v>
      </c>
      <c r="E43" s="9" t="s">
        <v>45</v>
      </c>
      <c r="G43" s="4">
        <v>2.0601682539999999E-7</v>
      </c>
      <c r="H43" s="4">
        <v>2.0601684650000001E-7</v>
      </c>
    </row>
    <row r="44" spans="1:8">
      <c r="A44" s="2">
        <v>969</v>
      </c>
      <c r="B44" s="2">
        <v>5549955761</v>
      </c>
      <c r="C44" s="3">
        <f t="shared" si="0"/>
        <v>0.23114563548739034</v>
      </c>
      <c r="D44" t="s">
        <v>129</v>
      </c>
      <c r="E44" s="10" t="s">
        <v>303</v>
      </c>
      <c r="G44" s="4">
        <v>4.8069671789999999E-7</v>
      </c>
      <c r="H44" s="4">
        <v>4.806968332E-7</v>
      </c>
    </row>
    <row r="45" spans="1:8">
      <c r="A45" s="2">
        <v>1882</v>
      </c>
      <c r="B45" s="2">
        <v>4016690169</v>
      </c>
      <c r="C45" s="3">
        <f t="shared" si="0"/>
        <v>0.16728789230964436</v>
      </c>
      <c r="D45" t="s">
        <v>204</v>
      </c>
      <c r="E45" s="9" t="s">
        <v>288</v>
      </c>
      <c r="G45" s="4">
        <v>6.9047268289999996E-8</v>
      </c>
      <c r="H45" s="4">
        <v>6.904727067E-8</v>
      </c>
    </row>
    <row r="46" spans="1:8">
      <c r="A46" s="2">
        <v>1899</v>
      </c>
      <c r="B46" s="2">
        <v>4016690169</v>
      </c>
      <c r="C46" s="3">
        <f t="shared" si="0"/>
        <v>0.16728789230964436</v>
      </c>
      <c r="D46" t="s">
        <v>131</v>
      </c>
      <c r="E46" s="9" t="s">
        <v>279</v>
      </c>
      <c r="G46" s="4">
        <v>2.7967538319999999E-8</v>
      </c>
      <c r="H46" s="4">
        <v>2.7967538710000001E-8</v>
      </c>
    </row>
    <row r="47" spans="1:8">
      <c r="A47" s="2">
        <v>1922</v>
      </c>
      <c r="B47" s="2">
        <v>4016690169</v>
      </c>
      <c r="C47" s="3">
        <f t="shared" si="0"/>
        <v>0.16728789230964436</v>
      </c>
      <c r="D47" t="s">
        <v>207</v>
      </c>
      <c r="E47" s="9" t="s">
        <v>214</v>
      </c>
      <c r="G47" s="4">
        <v>1.000784839E-7</v>
      </c>
      <c r="H47" s="4">
        <v>1.000784889E-7</v>
      </c>
    </row>
    <row r="48" spans="1:8">
      <c r="A48" s="2">
        <v>1929</v>
      </c>
      <c r="B48" s="2">
        <v>4016690169</v>
      </c>
      <c r="C48" s="3">
        <f t="shared" si="0"/>
        <v>0.16728789230964436</v>
      </c>
      <c r="D48" t="s">
        <v>98</v>
      </c>
      <c r="E48" s="9" t="s">
        <v>215</v>
      </c>
      <c r="G48" s="4">
        <v>5.4319016160000001E-5</v>
      </c>
      <c r="H48" s="4">
        <v>5.4320491419999997E-5</v>
      </c>
    </row>
    <row r="49" spans="1:8">
      <c r="A49" s="2">
        <v>1932</v>
      </c>
      <c r="B49" s="2">
        <v>4016690169</v>
      </c>
      <c r="C49" s="3">
        <f t="shared" si="0"/>
        <v>0.16728789230964436</v>
      </c>
      <c r="D49" t="s">
        <v>209</v>
      </c>
      <c r="E49" s="9" t="s">
        <v>216</v>
      </c>
      <c r="G49" s="4">
        <v>2.9203010310000003E-7</v>
      </c>
      <c r="H49" s="4">
        <v>2.9203014560000002E-7</v>
      </c>
    </row>
    <row r="50" spans="1:8">
      <c r="A50" s="2">
        <v>1083</v>
      </c>
      <c r="B50" s="2">
        <v>3701302626</v>
      </c>
      <c r="C50" s="3">
        <f t="shared" si="0"/>
        <v>0.15415257066189011</v>
      </c>
      <c r="D50" t="s">
        <v>143</v>
      </c>
      <c r="E50" s="10" t="s">
        <v>305</v>
      </c>
      <c r="G50" s="4">
        <v>2.9830174800000001E-7</v>
      </c>
      <c r="H50" s="4">
        <v>2.9830179239999999E-7</v>
      </c>
    </row>
    <row r="51" spans="1:8">
      <c r="A51" s="2">
        <v>1973</v>
      </c>
      <c r="B51" s="2">
        <v>3519985943</v>
      </c>
      <c r="C51" s="3">
        <f t="shared" si="0"/>
        <v>0.14660105823164524</v>
      </c>
      <c r="D51" t="s">
        <v>207</v>
      </c>
      <c r="E51" s="10" t="s">
        <v>321</v>
      </c>
      <c r="G51" s="4">
        <v>4.1169964630000001E-6</v>
      </c>
      <c r="H51" s="4">
        <v>4.1170049190000003E-6</v>
      </c>
    </row>
    <row r="52" spans="1:8">
      <c r="A52" s="2">
        <v>1974</v>
      </c>
      <c r="B52" s="2">
        <v>3519985943</v>
      </c>
      <c r="C52" s="3">
        <f t="shared" si="0"/>
        <v>0.14660105823164524</v>
      </c>
      <c r="D52" t="s">
        <v>209</v>
      </c>
      <c r="E52" s="9" t="s">
        <v>224</v>
      </c>
      <c r="F52" s="11"/>
      <c r="G52" s="4">
        <v>2.6946156309999999E-9</v>
      </c>
      <c r="H52" s="4">
        <v>2.694615635E-9</v>
      </c>
    </row>
    <row r="53" spans="1:8">
      <c r="A53" s="2">
        <v>1988</v>
      </c>
      <c r="B53" s="2">
        <v>3519985943</v>
      </c>
      <c r="C53" s="3">
        <f t="shared" si="0"/>
        <v>0.14660105823164524</v>
      </c>
      <c r="D53" t="s">
        <v>203</v>
      </c>
      <c r="E53" s="9" t="s">
        <v>226</v>
      </c>
      <c r="F53" s="10"/>
      <c r="G53" s="4">
        <v>1.472168334E-18</v>
      </c>
      <c r="H53" s="4">
        <v>1.472168334E-18</v>
      </c>
    </row>
    <row r="54" spans="1:8">
      <c r="A54" s="2">
        <v>862</v>
      </c>
      <c r="B54" s="2">
        <v>3509653257</v>
      </c>
      <c r="C54" s="3">
        <f t="shared" si="0"/>
        <v>0.14617072051822691</v>
      </c>
      <c r="D54" t="s">
        <v>108</v>
      </c>
      <c r="E54" s="9" t="s">
        <v>109</v>
      </c>
      <c r="G54" s="4">
        <v>8.2150254690000001E-6</v>
      </c>
      <c r="H54" s="4">
        <v>8.2150592120000002E-6</v>
      </c>
    </row>
    <row r="55" spans="1:8">
      <c r="A55" s="2">
        <v>2086</v>
      </c>
      <c r="B55" s="2">
        <v>3445494770</v>
      </c>
      <c r="C55" s="3">
        <f t="shared" si="0"/>
        <v>0.14349863539031726</v>
      </c>
      <c r="D55" t="s">
        <v>79</v>
      </c>
      <c r="E55" s="9" t="s">
        <v>231</v>
      </c>
      <c r="G55" s="4">
        <v>3.0564124869999998E-24</v>
      </c>
      <c r="H55" s="4">
        <v>3.0564124869999998E-24</v>
      </c>
    </row>
    <row r="56" spans="1:8">
      <c r="A56" s="2">
        <v>2277</v>
      </c>
      <c r="B56" s="2">
        <v>3445494770</v>
      </c>
      <c r="C56" s="3">
        <f t="shared" si="0"/>
        <v>0.14349863539031726</v>
      </c>
      <c r="D56" t="s">
        <v>54</v>
      </c>
      <c r="E56" s="9" t="s">
        <v>233</v>
      </c>
      <c r="G56" s="4">
        <v>3.420872739E-6</v>
      </c>
      <c r="H56" s="4">
        <v>3.420878559E-6</v>
      </c>
    </row>
    <row r="57" spans="1:8">
      <c r="A57" s="2">
        <v>2328</v>
      </c>
      <c r="B57" s="2">
        <v>3445494770</v>
      </c>
      <c r="C57" s="3">
        <f t="shared" si="0"/>
        <v>0.14349863539031726</v>
      </c>
      <c r="D57" t="s">
        <v>90</v>
      </c>
      <c r="E57" s="10" t="s">
        <v>327</v>
      </c>
      <c r="F57" s="11"/>
      <c r="G57" s="4">
        <v>1.036341525E-29</v>
      </c>
      <c r="H57" s="4">
        <v>1.036341525E-29</v>
      </c>
    </row>
    <row r="58" spans="1:8">
      <c r="A58" s="2">
        <v>2667</v>
      </c>
      <c r="B58" s="2">
        <v>3445494770</v>
      </c>
      <c r="C58" s="3">
        <f t="shared" si="0"/>
        <v>0.14349863539031726</v>
      </c>
      <c r="D58" t="s">
        <v>56</v>
      </c>
      <c r="E58" s="9" t="s">
        <v>242</v>
      </c>
      <c r="F58" s="11"/>
      <c r="G58" s="4">
        <v>1.4162418419999999E-12</v>
      </c>
      <c r="H58" s="4">
        <v>1.4162418419999999E-12</v>
      </c>
    </row>
    <row r="59" spans="1:8">
      <c r="A59" s="2">
        <v>2987</v>
      </c>
      <c r="B59" s="2">
        <v>3445494770</v>
      </c>
      <c r="C59" s="3">
        <f t="shared" si="0"/>
        <v>0.14349863539031726</v>
      </c>
      <c r="D59" t="s">
        <v>200</v>
      </c>
      <c r="E59" s="9" t="s">
        <v>253</v>
      </c>
      <c r="G59" s="4">
        <v>3.1250272020000001E-16</v>
      </c>
      <c r="H59" s="4">
        <v>3.1250272020000001E-16</v>
      </c>
    </row>
    <row r="60" spans="1:8">
      <c r="A60" s="2">
        <v>926</v>
      </c>
      <c r="B60" s="2">
        <v>2779955761</v>
      </c>
      <c r="C60" s="3">
        <f t="shared" si="0"/>
        <v>0.11578013747759977</v>
      </c>
      <c r="D60" t="s">
        <v>112</v>
      </c>
      <c r="E60" s="9" t="s">
        <v>123</v>
      </c>
      <c r="G60" s="4">
        <v>7.4698087340000001E-8</v>
      </c>
      <c r="H60" s="4">
        <v>7.4698090109999994E-8</v>
      </c>
    </row>
    <row r="61" spans="1:8">
      <c r="A61" s="2">
        <v>955</v>
      </c>
      <c r="B61" s="2">
        <v>2779955761</v>
      </c>
      <c r="C61" s="3">
        <f t="shared" si="0"/>
        <v>0.11578013747759977</v>
      </c>
      <c r="D61" t="s">
        <v>77</v>
      </c>
      <c r="E61" s="9" t="s">
        <v>126</v>
      </c>
      <c r="G61" s="4">
        <v>9.1379723579999995E-11</v>
      </c>
      <c r="H61" s="4">
        <v>9.1379723590000001E-11</v>
      </c>
    </row>
    <row r="62" spans="1:8">
      <c r="A62" s="2">
        <v>958</v>
      </c>
      <c r="B62" s="2">
        <v>2779955761</v>
      </c>
      <c r="C62" s="3">
        <f t="shared" si="0"/>
        <v>0.11578013747759977</v>
      </c>
      <c r="D62" t="s">
        <v>110</v>
      </c>
      <c r="E62" s="9" t="s">
        <v>127</v>
      </c>
      <c r="G62" s="4">
        <v>1.385682113E-9</v>
      </c>
      <c r="H62" s="4">
        <v>1.385682114E-9</v>
      </c>
    </row>
    <row r="63" spans="1:8">
      <c r="A63" s="2">
        <v>1149</v>
      </c>
      <c r="B63" s="2">
        <v>2701216186</v>
      </c>
      <c r="C63" s="3">
        <f t="shared" si="0"/>
        <v>0.1125007763646199</v>
      </c>
      <c r="D63" t="s">
        <v>150</v>
      </c>
      <c r="E63" s="9" t="s">
        <v>153</v>
      </c>
      <c r="G63" s="4">
        <v>3.5409560699999998E-9</v>
      </c>
      <c r="H63" s="4">
        <v>3.5409560759999999E-9</v>
      </c>
    </row>
    <row r="64" spans="1:8">
      <c r="A64" s="2">
        <v>1154</v>
      </c>
      <c r="B64" s="2">
        <v>2701216186</v>
      </c>
      <c r="C64" s="3">
        <f t="shared" si="0"/>
        <v>0.1125007763646199</v>
      </c>
      <c r="D64" t="s">
        <v>72</v>
      </c>
      <c r="E64" s="9" t="s">
        <v>155</v>
      </c>
      <c r="G64" s="4">
        <v>1.134539357E-6</v>
      </c>
      <c r="H64" s="4">
        <v>1.134539999E-6</v>
      </c>
    </row>
    <row r="65" spans="1:8">
      <c r="A65" s="2">
        <v>1170</v>
      </c>
      <c r="B65" s="2">
        <v>2701216186</v>
      </c>
      <c r="C65" s="3">
        <f t="shared" si="0"/>
        <v>0.1125007763646199</v>
      </c>
      <c r="D65" t="s">
        <v>157</v>
      </c>
      <c r="E65" s="9" t="s">
        <v>158</v>
      </c>
      <c r="G65" s="4">
        <v>9.0582950110000005E-9</v>
      </c>
      <c r="H65" s="4">
        <v>9.058295052E-9</v>
      </c>
    </row>
    <row r="66" spans="1:8">
      <c r="A66" s="2">
        <v>1188</v>
      </c>
      <c r="B66" s="2">
        <v>2701216186</v>
      </c>
      <c r="C66" s="3">
        <f t="shared" si="0"/>
        <v>0.1125007763646199</v>
      </c>
      <c r="D66" t="s">
        <v>159</v>
      </c>
      <c r="E66" s="10" t="s">
        <v>308</v>
      </c>
      <c r="G66" s="4">
        <v>9.4152491069999997E-8</v>
      </c>
      <c r="H66" s="4">
        <v>9.4152495479999996E-8</v>
      </c>
    </row>
    <row r="67" spans="1:8">
      <c r="A67" s="2">
        <v>1518</v>
      </c>
      <c r="B67" s="2">
        <v>2114123049</v>
      </c>
      <c r="C67" s="3">
        <f t="shared" ref="C67:C130" si="1">(B67*100)/$B$229</f>
        <v>8.8049407365293098E-2</v>
      </c>
      <c r="D67" t="s">
        <v>55</v>
      </c>
      <c r="E67" s="9" t="s">
        <v>194</v>
      </c>
      <c r="G67" s="4">
        <v>4.2818816260000002E-10</v>
      </c>
      <c r="H67" s="4">
        <v>4.281881627E-10</v>
      </c>
    </row>
    <row r="68" spans="1:8">
      <c r="A68" s="2">
        <v>1545</v>
      </c>
      <c r="B68" s="2">
        <v>2114123049</v>
      </c>
      <c r="C68" s="3">
        <f t="shared" si="1"/>
        <v>8.8049407365293098E-2</v>
      </c>
      <c r="D68" t="s">
        <v>179</v>
      </c>
      <c r="E68" s="9" t="s">
        <v>198</v>
      </c>
      <c r="G68" s="4">
        <v>1.2667166640000001E-5</v>
      </c>
      <c r="H68" s="4">
        <v>1.266724644E-5</v>
      </c>
    </row>
    <row r="69" spans="1:8">
      <c r="A69" s="2">
        <v>1485</v>
      </c>
      <c r="B69" s="2">
        <v>1959659542</v>
      </c>
      <c r="C69" s="3">
        <f t="shared" si="1"/>
        <v>8.1616281224717729E-2</v>
      </c>
      <c r="D69" t="s">
        <v>55</v>
      </c>
      <c r="E69" s="9" t="s">
        <v>189</v>
      </c>
      <c r="G69" s="4">
        <v>3.7932773900000001E-6</v>
      </c>
      <c r="H69" s="4">
        <v>3.7932845459999998E-6</v>
      </c>
    </row>
    <row r="70" spans="1:8">
      <c r="A70" s="2">
        <v>1494</v>
      </c>
      <c r="B70" s="2">
        <v>1959659542</v>
      </c>
      <c r="C70" s="3">
        <f t="shared" si="1"/>
        <v>8.1616281224717729E-2</v>
      </c>
      <c r="D70" t="s">
        <v>190</v>
      </c>
      <c r="E70" s="9" t="s">
        <v>191</v>
      </c>
      <c r="F70" s="10"/>
      <c r="G70" s="4">
        <v>1.6516943189999999E-18</v>
      </c>
      <c r="H70" s="4">
        <v>1.6516943189999999E-18</v>
      </c>
    </row>
    <row r="71" spans="1:8">
      <c r="A71" s="2">
        <v>1512</v>
      </c>
      <c r="B71" s="2">
        <v>1959659542</v>
      </c>
      <c r="C71" s="3">
        <f t="shared" si="1"/>
        <v>8.1616281224717729E-2</v>
      </c>
      <c r="D71" t="s">
        <v>192</v>
      </c>
      <c r="E71" s="9" t="s">
        <v>193</v>
      </c>
      <c r="G71" s="4">
        <v>1.576427952E-9</v>
      </c>
      <c r="H71" s="4">
        <v>1.5764279540000001E-9</v>
      </c>
    </row>
    <row r="72" spans="1:8">
      <c r="A72" s="2">
        <v>1519</v>
      </c>
      <c r="B72" s="2">
        <v>1959659542</v>
      </c>
      <c r="C72" s="3">
        <f t="shared" si="1"/>
        <v>8.1616281224717729E-2</v>
      </c>
      <c r="D72" t="s">
        <v>179</v>
      </c>
      <c r="E72" s="9" t="s">
        <v>195</v>
      </c>
      <c r="F72" s="10"/>
      <c r="G72" s="4">
        <v>6.5598600439999997E-15</v>
      </c>
      <c r="H72" s="4">
        <v>6.5598600439999997E-15</v>
      </c>
    </row>
    <row r="73" spans="1:8">
      <c r="A73" s="2">
        <v>1536</v>
      </c>
      <c r="B73" s="2">
        <v>1917801211</v>
      </c>
      <c r="C73" s="3">
        <f t="shared" si="1"/>
        <v>7.9872957325196559E-2</v>
      </c>
      <c r="D73" t="s">
        <v>55</v>
      </c>
      <c r="E73" s="9" t="s">
        <v>196</v>
      </c>
      <c r="G73" s="4">
        <v>8.9663139480000004E-7</v>
      </c>
      <c r="H73" s="4">
        <v>8.9663179470000004E-7</v>
      </c>
    </row>
    <row r="74" spans="1:8">
      <c r="A74" s="2">
        <v>1306</v>
      </c>
      <c r="B74" s="2">
        <v>1770141365.0999999</v>
      </c>
      <c r="C74" s="3">
        <f t="shared" si="1"/>
        <v>7.3723191383571127E-2</v>
      </c>
      <c r="D74" t="s">
        <v>176</v>
      </c>
      <c r="E74" s="10" t="s">
        <v>312</v>
      </c>
      <c r="G74" s="4">
        <v>1.8897571740000001E-9</v>
      </c>
      <c r="H74" s="4">
        <v>1.889757176E-9</v>
      </c>
    </row>
    <row r="75" spans="1:8">
      <c r="A75" s="2">
        <v>1810</v>
      </c>
      <c r="B75" s="2">
        <v>1668949718.5</v>
      </c>
      <c r="C75" s="3">
        <f t="shared" si="1"/>
        <v>6.9508742031787835E-2</v>
      </c>
      <c r="D75" t="s">
        <v>131</v>
      </c>
      <c r="E75" s="11" t="s">
        <v>318</v>
      </c>
      <c r="G75" s="4">
        <v>4.3768688499999999E-16</v>
      </c>
      <c r="H75" s="4">
        <v>4.3768688499999999E-16</v>
      </c>
    </row>
    <row r="76" spans="1:8">
      <c r="A76" s="2">
        <v>2583</v>
      </c>
      <c r="B76" s="2">
        <v>1645423504</v>
      </c>
      <c r="C76" s="3">
        <f t="shared" si="1"/>
        <v>6.8528917680857268E-2</v>
      </c>
      <c r="D76" t="s">
        <v>238</v>
      </c>
      <c r="E76" s="9" t="s">
        <v>239</v>
      </c>
      <c r="G76" s="4">
        <v>1.065309872E-16</v>
      </c>
      <c r="H76" s="4">
        <v>1.065309872E-16</v>
      </c>
    </row>
    <row r="77" spans="1:8">
      <c r="A77" s="2">
        <v>2821</v>
      </c>
      <c r="B77" s="2">
        <v>1645423504</v>
      </c>
      <c r="C77" s="3">
        <f t="shared" si="1"/>
        <v>6.8528917680857268E-2</v>
      </c>
      <c r="D77" t="s">
        <v>138</v>
      </c>
      <c r="E77" s="9" t="s">
        <v>248</v>
      </c>
      <c r="G77" s="4">
        <v>2.2591647309999999E-5</v>
      </c>
      <c r="H77" s="4">
        <v>2.2591901939999999E-5</v>
      </c>
    </row>
    <row r="78" spans="1:8">
      <c r="A78" s="2">
        <v>1954</v>
      </c>
      <c r="B78" s="2">
        <v>1640401505</v>
      </c>
      <c r="C78" s="3">
        <f t="shared" si="1"/>
        <v>6.8319760491095657E-2</v>
      </c>
      <c r="D78" t="s">
        <v>207</v>
      </c>
      <c r="E78" s="9" t="s">
        <v>221</v>
      </c>
      <c r="G78" s="4">
        <v>1.4741975000000001E-23</v>
      </c>
      <c r="H78" s="4">
        <v>1.4741975000000001E-23</v>
      </c>
    </row>
    <row r="79" spans="1:8">
      <c r="A79" s="2">
        <v>948</v>
      </c>
      <c r="B79" s="2">
        <v>1625943423</v>
      </c>
      <c r="C79" s="3">
        <f t="shared" si="1"/>
        <v>6.7717607483804537E-2</v>
      </c>
      <c r="D79" t="s">
        <v>12</v>
      </c>
      <c r="E79" s="9" t="s">
        <v>124</v>
      </c>
      <c r="G79" s="4">
        <v>1.4347307510000001E-17</v>
      </c>
      <c r="H79" s="4">
        <v>1.4347307510000001E-17</v>
      </c>
    </row>
    <row r="80" spans="1:8">
      <c r="A80" s="2">
        <v>949</v>
      </c>
      <c r="B80" s="2">
        <v>1625943423</v>
      </c>
      <c r="C80" s="3">
        <f t="shared" si="1"/>
        <v>6.7717607483804537E-2</v>
      </c>
      <c r="D80" t="s">
        <v>107</v>
      </c>
      <c r="E80" s="9" t="s">
        <v>125</v>
      </c>
      <c r="G80" s="4">
        <v>1.1123319450000001E-10</v>
      </c>
      <c r="H80" s="4">
        <v>1.1123319450000001E-10</v>
      </c>
    </row>
    <row r="81" spans="1:8">
      <c r="A81" s="2">
        <v>967</v>
      </c>
      <c r="B81" s="2">
        <v>1625943423</v>
      </c>
      <c r="C81" s="3">
        <f t="shared" si="1"/>
        <v>6.7717607483804537E-2</v>
      </c>
      <c r="D81" t="s">
        <v>110</v>
      </c>
      <c r="E81" s="9" t="s">
        <v>128</v>
      </c>
      <c r="F81" s="10"/>
      <c r="G81" s="4">
        <v>2.0371752260000001E-15</v>
      </c>
      <c r="H81" s="4">
        <v>2.0371752260000001E-15</v>
      </c>
    </row>
    <row r="82" spans="1:8">
      <c r="A82" s="2">
        <v>2043</v>
      </c>
      <c r="B82" s="2">
        <v>1417984277</v>
      </c>
      <c r="C82" s="3">
        <f t="shared" si="1"/>
        <v>5.9056484579840376E-2</v>
      </c>
      <c r="D82" t="s">
        <v>230</v>
      </c>
      <c r="E82" s="10" t="s">
        <v>322</v>
      </c>
      <c r="F82" s="10"/>
      <c r="G82" s="4">
        <v>3.8580840320000001E-7</v>
      </c>
      <c r="H82" s="4">
        <v>3.8580846520000002E-7</v>
      </c>
    </row>
    <row r="83" spans="1:8">
      <c r="A83" s="2">
        <v>2330</v>
      </c>
      <c r="B83" s="2">
        <v>1417984277</v>
      </c>
      <c r="C83" s="3">
        <f t="shared" si="1"/>
        <v>5.9056484579840376E-2</v>
      </c>
      <c r="D83" t="s">
        <v>138</v>
      </c>
      <c r="E83" s="9" t="s">
        <v>234</v>
      </c>
      <c r="G83" s="4">
        <v>5.5140095850000003E-19</v>
      </c>
      <c r="H83" s="4">
        <v>5.5140095850000003E-19</v>
      </c>
    </row>
    <row r="84" spans="1:8">
      <c r="A84" s="2">
        <v>1191</v>
      </c>
      <c r="B84" s="2">
        <v>1368792989</v>
      </c>
      <c r="C84" s="3">
        <f t="shared" si="1"/>
        <v>5.7007756262922309E-2</v>
      </c>
      <c r="D84" t="s">
        <v>160</v>
      </c>
      <c r="E84" s="10" t="s">
        <v>309</v>
      </c>
      <c r="G84" s="4">
        <v>5.8754589750000003E-19</v>
      </c>
      <c r="H84" s="4">
        <v>5.8754589750000003E-19</v>
      </c>
    </row>
    <row r="85" spans="1:8">
      <c r="A85" s="2">
        <v>507</v>
      </c>
      <c r="B85" s="2">
        <v>1264502585</v>
      </c>
      <c r="C85" s="3">
        <f t="shared" si="1"/>
        <v>5.2664249261080341E-2</v>
      </c>
      <c r="D85" t="s">
        <v>17</v>
      </c>
      <c r="E85" s="10" t="s">
        <v>295</v>
      </c>
      <c r="F85" s="10"/>
      <c r="G85" s="4">
        <v>3.0619314980000001E-30</v>
      </c>
      <c r="H85" s="4">
        <v>3.0619314980000001E-30</v>
      </c>
    </row>
    <row r="86" spans="1:8">
      <c r="A86" s="2">
        <v>1611</v>
      </c>
      <c r="B86" s="2">
        <v>1244535803</v>
      </c>
      <c r="C86" s="3">
        <f t="shared" si="1"/>
        <v>5.1832668846248958E-2</v>
      </c>
      <c r="D86" t="s">
        <v>200</v>
      </c>
      <c r="E86" s="9" t="s">
        <v>201</v>
      </c>
      <c r="G86" s="4">
        <v>1.5168934369999999E-18</v>
      </c>
      <c r="H86" s="4">
        <v>1.5168934369999999E-18</v>
      </c>
    </row>
    <row r="87" spans="1:8">
      <c r="A87" s="2">
        <v>1786</v>
      </c>
      <c r="B87" s="2">
        <v>1244535803</v>
      </c>
      <c r="C87" s="3">
        <f t="shared" si="1"/>
        <v>5.1832668846248958E-2</v>
      </c>
      <c r="D87" t="s">
        <v>90</v>
      </c>
      <c r="E87" s="9" t="s">
        <v>208</v>
      </c>
      <c r="G87" s="4">
        <v>4.9943555539999997E-11</v>
      </c>
      <c r="H87" s="4">
        <v>4.9943555539999997E-11</v>
      </c>
    </row>
    <row r="88" spans="1:8">
      <c r="A88" s="2">
        <v>601</v>
      </c>
      <c r="B88" s="2">
        <v>1233536491</v>
      </c>
      <c r="C88" s="3">
        <f t="shared" si="1"/>
        <v>5.1374567363705617E-2</v>
      </c>
      <c r="D88" t="s">
        <v>76</v>
      </c>
      <c r="E88" s="11" t="s">
        <v>296</v>
      </c>
      <c r="G88" s="4">
        <v>6.0350740630000002E-30</v>
      </c>
      <c r="H88" s="4">
        <v>6.0350740630000002E-30</v>
      </c>
    </row>
    <row r="89" spans="1:8">
      <c r="A89" s="2">
        <v>1860</v>
      </c>
      <c r="B89" s="2">
        <v>1208298370</v>
      </c>
      <c r="C89" s="3">
        <f t="shared" si="1"/>
        <v>5.0323445198363972E-2</v>
      </c>
      <c r="D89" t="s">
        <v>207</v>
      </c>
      <c r="E89" s="9" t="s">
        <v>285</v>
      </c>
      <c r="G89" s="4">
        <v>4.3870176639999998E-12</v>
      </c>
      <c r="H89" s="4">
        <v>4.3870176639999998E-12</v>
      </c>
    </row>
    <row r="90" spans="1:8">
      <c r="A90" s="2">
        <v>1874</v>
      </c>
      <c r="B90" s="2">
        <v>1208298370</v>
      </c>
      <c r="C90" s="3">
        <f t="shared" si="1"/>
        <v>5.0323445198363972E-2</v>
      </c>
      <c r="D90" t="s">
        <v>209</v>
      </c>
      <c r="E90" s="9" t="s">
        <v>286</v>
      </c>
      <c r="G90" s="4">
        <v>5.0744636700000002E-14</v>
      </c>
      <c r="H90" s="4">
        <v>5.0744636700000002E-14</v>
      </c>
    </row>
    <row r="91" spans="1:8">
      <c r="A91" s="2">
        <v>1878</v>
      </c>
      <c r="B91" s="2">
        <v>1208298370</v>
      </c>
      <c r="C91" s="3">
        <f t="shared" si="1"/>
        <v>5.0323445198363972E-2</v>
      </c>
      <c r="D91" t="s">
        <v>210</v>
      </c>
      <c r="E91" s="9" t="s">
        <v>287</v>
      </c>
      <c r="G91" s="4">
        <v>7.7625061439999996E-15</v>
      </c>
      <c r="H91" s="4">
        <v>7.7625061439999996E-15</v>
      </c>
    </row>
    <row r="92" spans="1:8">
      <c r="A92" s="2">
        <v>2115</v>
      </c>
      <c r="B92" s="2">
        <v>1172326229.5999999</v>
      </c>
      <c r="C92" s="3">
        <f t="shared" si="1"/>
        <v>4.8825270508210859E-2</v>
      </c>
      <c r="D92" t="s">
        <v>92</v>
      </c>
      <c r="E92" s="11" t="s">
        <v>325</v>
      </c>
      <c r="G92" s="4">
        <v>5.9221544780000002E-12</v>
      </c>
      <c r="H92" s="4">
        <v>5.9221544780000002E-12</v>
      </c>
    </row>
    <row r="93" spans="1:8">
      <c r="A93" s="2">
        <v>304</v>
      </c>
      <c r="B93" s="2">
        <v>1122962940</v>
      </c>
      <c r="C93" s="3">
        <f t="shared" si="1"/>
        <v>4.6769378635248583E-2</v>
      </c>
      <c r="D93" t="s">
        <v>34</v>
      </c>
      <c r="E93" s="9" t="s">
        <v>35</v>
      </c>
      <c r="G93" s="4">
        <v>1.2655822150000001E-16</v>
      </c>
      <c r="H93" s="4">
        <v>1.2655822150000001E-16</v>
      </c>
    </row>
    <row r="94" spans="1:8">
      <c r="A94" s="2">
        <v>312</v>
      </c>
      <c r="B94" s="2">
        <v>1122962940</v>
      </c>
      <c r="C94" s="3">
        <f t="shared" si="1"/>
        <v>4.6769378635248583E-2</v>
      </c>
      <c r="D94" t="s">
        <v>8</v>
      </c>
      <c r="E94" s="9" t="s">
        <v>37</v>
      </c>
      <c r="G94" s="4">
        <v>7.3463185840000006E-21</v>
      </c>
      <c r="H94" s="4">
        <v>7.3463185840000006E-21</v>
      </c>
    </row>
    <row r="95" spans="1:8">
      <c r="A95" s="2">
        <v>325</v>
      </c>
      <c r="B95" s="2">
        <v>1122962940</v>
      </c>
      <c r="C95" s="3">
        <f t="shared" si="1"/>
        <v>4.6769378635248583E-2</v>
      </c>
      <c r="D95" t="s">
        <v>20</v>
      </c>
      <c r="E95" s="9" t="s">
        <v>40</v>
      </c>
      <c r="G95" s="4">
        <v>1.7193213059999999E-23</v>
      </c>
      <c r="H95" s="4">
        <v>1.7193213059999999E-23</v>
      </c>
    </row>
    <row r="96" spans="1:8">
      <c r="A96" s="2">
        <v>333</v>
      </c>
      <c r="B96" s="2">
        <v>1122962940</v>
      </c>
      <c r="C96" s="3">
        <f t="shared" si="1"/>
        <v>4.6769378635248583E-2</v>
      </c>
      <c r="D96" t="s">
        <v>41</v>
      </c>
      <c r="E96" s="9" t="s">
        <v>269</v>
      </c>
      <c r="F96" s="10"/>
      <c r="G96" s="4">
        <v>2.278447888E-23</v>
      </c>
      <c r="H96" s="4">
        <v>2.278447888E-23</v>
      </c>
    </row>
    <row r="97" spans="1:8">
      <c r="A97" s="2">
        <v>334</v>
      </c>
      <c r="B97" s="2">
        <v>1122962940</v>
      </c>
      <c r="C97" s="3">
        <f t="shared" si="1"/>
        <v>4.6769378635248583E-2</v>
      </c>
      <c r="D97" t="s">
        <v>10</v>
      </c>
      <c r="E97" s="9" t="s">
        <v>42</v>
      </c>
      <c r="G97" s="4">
        <v>2.0947430779999999E-22</v>
      </c>
      <c r="H97" s="4">
        <v>2.0947430779999999E-22</v>
      </c>
    </row>
    <row r="98" spans="1:8">
      <c r="A98" s="2">
        <v>343</v>
      </c>
      <c r="B98" s="2">
        <v>1122962940</v>
      </c>
      <c r="C98" s="3">
        <f t="shared" si="1"/>
        <v>4.6769378635248583E-2</v>
      </c>
      <c r="D98" t="s">
        <v>44</v>
      </c>
      <c r="E98" s="9" t="s">
        <v>271</v>
      </c>
      <c r="G98" s="4">
        <v>4.1985983599999999E-7</v>
      </c>
      <c r="H98" s="4">
        <v>4.1985992399999999E-7</v>
      </c>
    </row>
    <row r="99" spans="1:8">
      <c r="A99" s="2">
        <v>348</v>
      </c>
      <c r="B99" s="2">
        <v>1122962940</v>
      </c>
      <c r="C99" s="3">
        <f t="shared" si="1"/>
        <v>4.6769378635248583E-2</v>
      </c>
      <c r="D99" t="s">
        <v>46</v>
      </c>
      <c r="E99" s="9" t="s">
        <v>272</v>
      </c>
      <c r="G99" s="4">
        <v>3.494215554E-9</v>
      </c>
      <c r="H99" s="4">
        <v>3.49421556E-9</v>
      </c>
    </row>
    <row r="100" spans="1:8">
      <c r="A100" s="2">
        <v>353</v>
      </c>
      <c r="B100" s="2">
        <v>1122962940</v>
      </c>
      <c r="C100" s="3">
        <f t="shared" si="1"/>
        <v>4.6769378635248583E-2</v>
      </c>
      <c r="D100" t="s">
        <v>47</v>
      </c>
      <c r="E100" s="9" t="s">
        <v>274</v>
      </c>
      <c r="G100" s="4">
        <v>2.1877492340000001E-27</v>
      </c>
      <c r="H100" s="4">
        <v>2.1877492340000001E-27</v>
      </c>
    </row>
    <row r="101" spans="1:8">
      <c r="A101" s="2">
        <v>360</v>
      </c>
      <c r="B101" s="2">
        <v>1122962940</v>
      </c>
      <c r="C101" s="3">
        <f t="shared" si="1"/>
        <v>4.6769378635248583E-2</v>
      </c>
      <c r="D101" t="s">
        <v>21</v>
      </c>
      <c r="E101" s="9" t="s">
        <v>49</v>
      </c>
      <c r="F101" s="10"/>
      <c r="G101" s="4">
        <v>1.054565576E-24</v>
      </c>
      <c r="H101" s="4">
        <v>1.054565576E-24</v>
      </c>
    </row>
    <row r="102" spans="1:8">
      <c r="A102" s="2">
        <v>367</v>
      </c>
      <c r="B102" s="2">
        <v>1122962940</v>
      </c>
      <c r="C102" s="3">
        <f t="shared" si="1"/>
        <v>4.6769378635248583E-2</v>
      </c>
      <c r="D102" t="s">
        <v>51</v>
      </c>
      <c r="E102" s="9" t="s">
        <v>52</v>
      </c>
      <c r="G102" s="4">
        <v>4.6527267319999998E-32</v>
      </c>
      <c r="H102" s="4">
        <v>4.6527267319999998E-32</v>
      </c>
    </row>
    <row r="103" spans="1:8">
      <c r="A103" s="2">
        <v>383</v>
      </c>
      <c r="B103" s="2">
        <v>1122962940</v>
      </c>
      <c r="C103" s="3">
        <f t="shared" si="1"/>
        <v>4.6769378635248583E-2</v>
      </c>
      <c r="D103" t="s">
        <v>26</v>
      </c>
      <c r="E103" s="9" t="s">
        <v>53</v>
      </c>
      <c r="G103" s="4">
        <v>8.7692439159999995E-6</v>
      </c>
      <c r="H103" s="4">
        <v>8.7692822789999998E-6</v>
      </c>
    </row>
    <row r="104" spans="1:8">
      <c r="A104" s="2">
        <v>191</v>
      </c>
      <c r="B104" s="2">
        <v>906659708.10000002</v>
      </c>
      <c r="C104" s="3">
        <f t="shared" si="1"/>
        <v>3.7760739621071432E-2</v>
      </c>
      <c r="D104" t="s">
        <v>10</v>
      </c>
      <c r="E104" s="9" t="s">
        <v>13</v>
      </c>
      <c r="G104" s="4">
        <v>5.6857731840000002E-10</v>
      </c>
      <c r="H104" s="4">
        <v>5.6857731859999999E-10</v>
      </c>
    </row>
    <row r="105" spans="1:8">
      <c r="A105" s="2">
        <v>192</v>
      </c>
      <c r="B105" s="2">
        <v>906659708.10000002</v>
      </c>
      <c r="C105" s="3">
        <f t="shared" si="1"/>
        <v>3.7760739621071432E-2</v>
      </c>
      <c r="D105" t="s">
        <v>8</v>
      </c>
      <c r="E105" s="9" t="s">
        <v>14</v>
      </c>
      <c r="F105" s="10"/>
      <c r="G105" s="4">
        <v>2.250044911E-25</v>
      </c>
      <c r="H105" s="4">
        <v>2.250044911E-25</v>
      </c>
    </row>
    <row r="106" spans="1:8">
      <c r="A106" s="2">
        <v>199</v>
      </c>
      <c r="B106" s="2">
        <v>906659708.10000002</v>
      </c>
      <c r="C106" s="3">
        <f t="shared" si="1"/>
        <v>3.7760739621071432E-2</v>
      </c>
      <c r="D106" t="s">
        <v>6</v>
      </c>
      <c r="E106" s="10" t="s">
        <v>294</v>
      </c>
      <c r="G106" s="4">
        <v>4.9943555539999997E-11</v>
      </c>
      <c r="H106" s="4">
        <v>4.9943555539999997E-11</v>
      </c>
    </row>
    <row r="107" spans="1:8">
      <c r="A107" s="2">
        <v>1834</v>
      </c>
      <c r="B107" s="2">
        <v>905828776.39999998</v>
      </c>
      <c r="C107" s="3">
        <f t="shared" si="1"/>
        <v>3.7726132816240161E-2</v>
      </c>
      <c r="D107" t="s">
        <v>207</v>
      </c>
      <c r="E107" s="11" t="s">
        <v>319</v>
      </c>
      <c r="G107" s="4">
        <v>6.5023328430000001E-9</v>
      </c>
      <c r="H107" s="4">
        <v>6.5023328639999999E-9</v>
      </c>
    </row>
    <row r="108" spans="1:8">
      <c r="A108" s="2">
        <v>1153</v>
      </c>
      <c r="B108" s="2">
        <v>904569913</v>
      </c>
      <c r="C108" s="3">
        <f t="shared" si="1"/>
        <v>3.7673703428851242E-2</v>
      </c>
      <c r="D108" t="s">
        <v>72</v>
      </c>
      <c r="E108" s="9" t="s">
        <v>154</v>
      </c>
      <c r="G108" s="4">
        <v>1.13241401E-13</v>
      </c>
      <c r="H108" s="4">
        <v>1.13241401E-13</v>
      </c>
    </row>
    <row r="109" spans="1:8">
      <c r="A109" s="2">
        <v>1159</v>
      </c>
      <c r="B109" s="2">
        <v>904569913</v>
      </c>
      <c r="C109" s="3">
        <f t="shared" si="1"/>
        <v>3.7673703428851242E-2</v>
      </c>
      <c r="D109" t="s">
        <v>107</v>
      </c>
      <c r="E109" s="9" t="s">
        <v>156</v>
      </c>
      <c r="G109" s="4">
        <v>5.5140095850000003E-19</v>
      </c>
      <c r="H109" s="4">
        <v>5.5140095850000003E-19</v>
      </c>
    </row>
    <row r="110" spans="1:8">
      <c r="A110" s="2">
        <v>647</v>
      </c>
      <c r="B110" s="2">
        <v>884541713.89999998</v>
      </c>
      <c r="C110" s="3">
        <f t="shared" si="1"/>
        <v>3.6839565102710178E-2</v>
      </c>
      <c r="D110" t="s">
        <v>83</v>
      </c>
      <c r="E110" s="9" t="s">
        <v>85</v>
      </c>
      <c r="F110" s="10"/>
      <c r="G110" s="4">
        <v>5.6585075329999998E-20</v>
      </c>
      <c r="H110" s="4">
        <v>5.6585075329999998E-20</v>
      </c>
    </row>
    <row r="111" spans="1:8">
      <c r="A111" s="2">
        <v>688</v>
      </c>
      <c r="B111" s="2">
        <v>884541713.89999998</v>
      </c>
      <c r="C111" s="3">
        <f t="shared" si="1"/>
        <v>3.6839565102710178E-2</v>
      </c>
      <c r="D111" t="s">
        <v>81</v>
      </c>
      <c r="E111" s="9" t="s">
        <v>86</v>
      </c>
      <c r="F111" s="10"/>
      <c r="G111" s="4">
        <v>7.9365023480000004E-16</v>
      </c>
      <c r="H111" s="4">
        <v>7.9365023480000004E-16</v>
      </c>
    </row>
    <row r="112" spans="1:8">
      <c r="A112" s="2">
        <v>693</v>
      </c>
      <c r="B112" s="2">
        <v>884541713.89999998</v>
      </c>
      <c r="C112" s="3">
        <f t="shared" si="1"/>
        <v>3.6839565102710178E-2</v>
      </c>
      <c r="D112" t="s">
        <v>87</v>
      </c>
      <c r="E112" s="9" t="s">
        <v>88</v>
      </c>
      <c r="G112" s="4">
        <v>6.0433791909999996E-7</v>
      </c>
      <c r="H112" s="4">
        <v>6.0433810130000003E-7</v>
      </c>
    </row>
    <row r="113" spans="1:8">
      <c r="A113" s="2">
        <v>723</v>
      </c>
      <c r="B113" s="2">
        <v>884541713.89999998</v>
      </c>
      <c r="C113" s="3">
        <f t="shared" si="1"/>
        <v>3.6839565102710178E-2</v>
      </c>
      <c r="D113" t="s">
        <v>95</v>
      </c>
      <c r="E113" s="9" t="s">
        <v>96</v>
      </c>
      <c r="G113" s="4">
        <v>2.5342480540000002E-13</v>
      </c>
      <c r="H113" s="4">
        <v>2.5342480540000002E-13</v>
      </c>
    </row>
    <row r="114" spans="1:8">
      <c r="A114" s="2">
        <v>729</v>
      </c>
      <c r="B114" s="2">
        <v>884541713.89999998</v>
      </c>
      <c r="C114" s="3">
        <f t="shared" si="1"/>
        <v>3.6839565102710178E-2</v>
      </c>
      <c r="D114" t="s">
        <v>78</v>
      </c>
      <c r="E114" s="9" t="s">
        <v>97</v>
      </c>
      <c r="G114" s="4">
        <v>5.445223793E-15</v>
      </c>
      <c r="H114" s="4">
        <v>5.445223793E-15</v>
      </c>
    </row>
    <row r="115" spans="1:8">
      <c r="A115" s="2">
        <v>739</v>
      </c>
      <c r="B115" s="2">
        <v>884541713.89999998</v>
      </c>
      <c r="C115" s="3">
        <f t="shared" si="1"/>
        <v>3.6839565102710178E-2</v>
      </c>
      <c r="D115" t="s">
        <v>80</v>
      </c>
      <c r="E115" s="9" t="s">
        <v>99</v>
      </c>
      <c r="G115" s="4">
        <v>4.9284242929999998E-18</v>
      </c>
      <c r="H115" s="4">
        <v>4.9284242929999998E-18</v>
      </c>
    </row>
    <row r="116" spans="1:8">
      <c r="A116" s="2">
        <v>903</v>
      </c>
      <c r="B116" s="2">
        <v>868939202</v>
      </c>
      <c r="C116" s="3">
        <f t="shared" si="1"/>
        <v>3.6189748656664265E-2</v>
      </c>
      <c r="D116" t="s">
        <v>12</v>
      </c>
      <c r="E116" s="9" t="s">
        <v>117</v>
      </c>
      <c r="G116" s="4">
        <v>5.445223793E-15</v>
      </c>
      <c r="H116" s="4">
        <v>5.445223793E-15</v>
      </c>
    </row>
    <row r="117" spans="1:8">
      <c r="A117" s="2">
        <v>909</v>
      </c>
      <c r="B117" s="2">
        <v>868939202</v>
      </c>
      <c r="C117" s="3">
        <f t="shared" si="1"/>
        <v>3.6189748656664265E-2</v>
      </c>
      <c r="D117" t="s">
        <v>112</v>
      </c>
      <c r="E117" s="9" t="s">
        <v>119</v>
      </c>
      <c r="G117" s="4">
        <v>4.7075502970000001E-13</v>
      </c>
      <c r="H117" s="4">
        <v>4.7075502970000001E-13</v>
      </c>
    </row>
    <row r="118" spans="1:8">
      <c r="A118" s="2">
        <v>919</v>
      </c>
      <c r="B118" s="2">
        <v>868939202</v>
      </c>
      <c r="C118" s="3">
        <f t="shared" si="1"/>
        <v>3.6189748656664265E-2</v>
      </c>
      <c r="D118" t="s">
        <v>77</v>
      </c>
      <c r="E118" s="9" t="s">
        <v>122</v>
      </c>
      <c r="F118" s="10"/>
      <c r="G118" s="4">
        <v>1.9291113549999999E-8</v>
      </c>
      <c r="H118" s="4">
        <v>1.9291113719999998E-8</v>
      </c>
    </row>
    <row r="119" spans="1:8">
      <c r="A119" s="2">
        <v>1458</v>
      </c>
      <c r="B119" s="2">
        <v>827743749.70000005</v>
      </c>
      <c r="C119" s="3">
        <f t="shared" si="1"/>
        <v>3.447403245798987E-2</v>
      </c>
      <c r="D119" t="s">
        <v>162</v>
      </c>
      <c r="E119" s="9" t="s">
        <v>185</v>
      </c>
      <c r="F119" s="10"/>
      <c r="G119" s="4">
        <v>8.2176412719999997E-12</v>
      </c>
      <c r="H119" s="4">
        <v>8.2176412719999997E-12</v>
      </c>
    </row>
    <row r="120" spans="1:8">
      <c r="A120" s="2">
        <v>1471</v>
      </c>
      <c r="B120" s="2">
        <v>827743749.70000005</v>
      </c>
      <c r="C120" s="3">
        <f t="shared" si="1"/>
        <v>3.447403245798987E-2</v>
      </c>
      <c r="D120" t="s">
        <v>179</v>
      </c>
      <c r="E120" s="9" t="s">
        <v>187</v>
      </c>
      <c r="G120" s="4">
        <v>5.7954866800000004E-19</v>
      </c>
      <c r="H120" s="4">
        <v>5.7954866800000004E-19</v>
      </c>
    </row>
    <row r="121" spans="1:8">
      <c r="A121" s="2">
        <v>1476</v>
      </c>
      <c r="B121" s="2">
        <v>827743749.70000005</v>
      </c>
      <c r="C121" s="3">
        <f t="shared" si="1"/>
        <v>3.447403245798987E-2</v>
      </c>
      <c r="D121" t="s">
        <v>55</v>
      </c>
      <c r="E121" s="9" t="s">
        <v>188</v>
      </c>
      <c r="G121" s="4">
        <v>5.8430730960000001E-16</v>
      </c>
      <c r="H121" s="4">
        <v>5.8430730960000001E-16</v>
      </c>
    </row>
    <row r="122" spans="1:8">
      <c r="A122" s="2">
        <v>1540</v>
      </c>
      <c r="B122" s="2">
        <v>804811470</v>
      </c>
      <c r="C122" s="3">
        <f t="shared" si="1"/>
        <v>3.3518944418968098E-2</v>
      </c>
      <c r="D122" t="s">
        <v>197</v>
      </c>
      <c r="E122" s="11" t="s">
        <v>315</v>
      </c>
      <c r="G122" s="4">
        <v>7.1506704589999997E-10</v>
      </c>
      <c r="H122" s="4">
        <v>7.1506704619999997E-10</v>
      </c>
    </row>
    <row r="123" spans="1:8">
      <c r="A123" s="2">
        <v>542</v>
      </c>
      <c r="B123" s="2">
        <v>780732610.89999998</v>
      </c>
      <c r="C123" s="3">
        <f t="shared" si="1"/>
        <v>3.2516103418398036E-2</v>
      </c>
      <c r="D123" t="s">
        <v>74</v>
      </c>
      <c r="E123" s="9" t="s">
        <v>75</v>
      </c>
      <c r="G123" s="4">
        <v>1.185822975E-6</v>
      </c>
      <c r="H123" s="4">
        <v>1.185823677E-6</v>
      </c>
    </row>
    <row r="124" spans="1:8">
      <c r="A124" s="2">
        <v>622</v>
      </c>
      <c r="B124" s="2">
        <v>780732610.89999998</v>
      </c>
      <c r="C124" s="3">
        <f t="shared" si="1"/>
        <v>3.2516103418398036E-2</v>
      </c>
      <c r="D124" t="s">
        <v>81</v>
      </c>
      <c r="E124" s="9" t="s">
        <v>82</v>
      </c>
      <c r="G124" s="4">
        <v>3.44720817E-9</v>
      </c>
      <c r="H124" s="4">
        <v>3.4472081760000001E-9</v>
      </c>
    </row>
    <row r="125" spans="1:8">
      <c r="A125" s="2">
        <v>633</v>
      </c>
      <c r="B125" s="2">
        <v>780732610.89999998</v>
      </c>
      <c r="C125" s="3">
        <f t="shared" si="1"/>
        <v>3.2516103418398036E-2</v>
      </c>
      <c r="D125" t="s">
        <v>83</v>
      </c>
      <c r="E125" s="9" t="s">
        <v>84</v>
      </c>
      <c r="G125" s="4">
        <v>3.241080981E-21</v>
      </c>
      <c r="H125" s="4">
        <v>3.241080981E-21</v>
      </c>
    </row>
    <row r="126" spans="1:8">
      <c r="A126" s="2">
        <v>1120</v>
      </c>
      <c r="B126" s="2">
        <v>720354735</v>
      </c>
      <c r="C126" s="3">
        <f t="shared" si="1"/>
        <v>3.0001473915879321E-2</v>
      </c>
      <c r="D126" t="s">
        <v>146</v>
      </c>
      <c r="E126" s="9" t="s">
        <v>149</v>
      </c>
      <c r="G126" s="4">
        <v>8.1836274149999995E-11</v>
      </c>
      <c r="H126" s="4">
        <v>8.1836274149999995E-11</v>
      </c>
    </row>
    <row r="127" spans="1:8">
      <c r="A127" s="2">
        <v>3044</v>
      </c>
      <c r="B127" s="2">
        <v>693806258.60000002</v>
      </c>
      <c r="C127" s="3">
        <f t="shared" si="1"/>
        <v>2.8895777814331607E-2</v>
      </c>
      <c r="D127" t="s">
        <v>200</v>
      </c>
      <c r="E127" s="9" t="s">
        <v>255</v>
      </c>
      <c r="G127" s="4">
        <v>5.6857731840000002E-10</v>
      </c>
      <c r="H127" s="4">
        <v>5.6857731859999999E-10</v>
      </c>
    </row>
    <row r="128" spans="1:8">
      <c r="A128" s="2">
        <v>3424</v>
      </c>
      <c r="B128" s="2">
        <v>693806258.60000002</v>
      </c>
      <c r="C128" s="3">
        <f t="shared" si="1"/>
        <v>2.8895777814331607E-2</v>
      </c>
      <c r="D128" t="s">
        <v>54</v>
      </c>
      <c r="E128" s="9" t="s">
        <v>262</v>
      </c>
      <c r="G128" s="4">
        <v>3.3089055589999999E-12</v>
      </c>
      <c r="H128" s="4">
        <v>3.3089055589999999E-12</v>
      </c>
    </row>
    <row r="129" spans="1:8">
      <c r="A129" s="2">
        <v>1462</v>
      </c>
      <c r="B129" s="2">
        <v>675639016.89999998</v>
      </c>
      <c r="C129" s="3">
        <f t="shared" si="1"/>
        <v>2.813914500343459E-2</v>
      </c>
      <c r="D129" t="s">
        <v>186</v>
      </c>
      <c r="E129" s="10" t="s">
        <v>314</v>
      </c>
      <c r="G129" s="4">
        <v>6.4233082329999998E-13</v>
      </c>
      <c r="H129" s="4">
        <v>6.4233082329999998E-13</v>
      </c>
    </row>
    <row r="130" spans="1:8">
      <c r="A130" s="2">
        <v>1104</v>
      </c>
      <c r="B130" s="2">
        <v>673975152.20000005</v>
      </c>
      <c r="C130" s="3">
        <f t="shared" si="1"/>
        <v>2.8069848043240943E-2</v>
      </c>
      <c r="D130" t="s">
        <v>146</v>
      </c>
      <c r="E130" s="9" t="s">
        <v>147</v>
      </c>
      <c r="F130" s="10"/>
      <c r="G130" s="4">
        <v>2.8200729139999999E-9</v>
      </c>
      <c r="H130" s="4">
        <v>2.8200729180000001E-9</v>
      </c>
    </row>
    <row r="131" spans="1:8">
      <c r="A131" s="2">
        <v>1117</v>
      </c>
      <c r="B131" s="2">
        <v>673975152.20000005</v>
      </c>
      <c r="C131" s="3">
        <f t="shared" ref="C131:C194" si="2">(B131*100)/$B$229</f>
        <v>2.8069848043240943E-2</v>
      </c>
      <c r="D131" t="s">
        <v>138</v>
      </c>
      <c r="E131" s="9" t="s">
        <v>148</v>
      </c>
      <c r="F131" s="10"/>
      <c r="G131" s="4">
        <v>9.138239412E-31</v>
      </c>
      <c r="H131" s="4">
        <v>9.138239412E-31</v>
      </c>
    </row>
    <row r="132" spans="1:8">
      <c r="A132" s="2">
        <v>1009</v>
      </c>
      <c r="B132" s="2">
        <v>660298332</v>
      </c>
      <c r="C132" s="3">
        <f t="shared" si="2"/>
        <v>2.7500233179138644E-2</v>
      </c>
      <c r="D132" t="s">
        <v>132</v>
      </c>
      <c r="E132" s="9" t="s">
        <v>136</v>
      </c>
      <c r="G132" s="4">
        <v>2.8307635299999998E-25</v>
      </c>
      <c r="H132" s="4">
        <v>2.8307635299999998E-25</v>
      </c>
    </row>
    <row r="133" spans="1:8">
      <c r="A133" s="2">
        <v>1594</v>
      </c>
      <c r="B133" s="2">
        <v>546955209.70000005</v>
      </c>
      <c r="C133" s="3">
        <f t="shared" si="2"/>
        <v>2.277969680725269E-2</v>
      </c>
      <c r="D133" t="s">
        <v>199</v>
      </c>
      <c r="E133" s="10" t="s">
        <v>316</v>
      </c>
      <c r="F133" s="10"/>
      <c r="G133" s="4">
        <v>1.097331005E-9</v>
      </c>
      <c r="H133" s="4">
        <v>1.097331005E-9</v>
      </c>
    </row>
    <row r="134" spans="1:8">
      <c r="A134" s="2">
        <v>439</v>
      </c>
      <c r="B134" s="2">
        <v>483848413.10000002</v>
      </c>
      <c r="C134" s="3">
        <f t="shared" si="2"/>
        <v>2.0151412685389308E-2</v>
      </c>
      <c r="D134" t="s">
        <v>23</v>
      </c>
      <c r="E134" s="9" t="s">
        <v>59</v>
      </c>
      <c r="G134" s="4">
        <v>2.503667774E-24</v>
      </c>
      <c r="H134" s="4">
        <v>2.503667774E-24</v>
      </c>
    </row>
    <row r="135" spans="1:8">
      <c r="A135" s="2">
        <v>487</v>
      </c>
      <c r="B135" s="2">
        <v>483848413.10000002</v>
      </c>
      <c r="C135" s="3">
        <f t="shared" si="2"/>
        <v>2.0151412685389308E-2</v>
      </c>
      <c r="D135" t="s">
        <v>21</v>
      </c>
      <c r="E135" s="9" t="s">
        <v>67</v>
      </c>
      <c r="G135" s="4">
        <v>9.2847529660000006E-15</v>
      </c>
      <c r="H135" s="4">
        <v>9.2847529660000006E-15</v>
      </c>
    </row>
    <row r="136" spans="1:8">
      <c r="A136" s="2">
        <v>490</v>
      </c>
      <c r="B136" s="2">
        <v>483848413.10000002</v>
      </c>
      <c r="C136" s="3">
        <f t="shared" si="2"/>
        <v>2.0151412685389308E-2</v>
      </c>
      <c r="D136" t="s">
        <v>15</v>
      </c>
      <c r="E136" s="9" t="s">
        <v>68</v>
      </c>
      <c r="G136" s="4">
        <v>1.3840534849999999E-21</v>
      </c>
      <c r="H136" s="4">
        <v>1.3840534849999999E-21</v>
      </c>
    </row>
    <row r="137" spans="1:8">
      <c r="A137" s="2">
        <v>1192</v>
      </c>
      <c r="B137" s="2">
        <v>470256126.60000002</v>
      </c>
      <c r="C137" s="3">
        <f t="shared" si="2"/>
        <v>1.9585318497243369E-2</v>
      </c>
      <c r="D137" t="s">
        <v>115</v>
      </c>
      <c r="E137" s="9" t="s">
        <v>161</v>
      </c>
      <c r="G137" s="4">
        <v>8.6922487430000001E-26</v>
      </c>
      <c r="H137" s="4">
        <v>8.6922487430000001E-26</v>
      </c>
    </row>
    <row r="138" spans="1:8">
      <c r="A138" s="2">
        <v>996</v>
      </c>
      <c r="B138" s="2">
        <v>454155031.89999998</v>
      </c>
      <c r="C138" s="3">
        <f t="shared" si="2"/>
        <v>1.891473697790463E-2</v>
      </c>
      <c r="D138" t="s">
        <v>132</v>
      </c>
      <c r="E138" s="9" t="s">
        <v>133</v>
      </c>
      <c r="G138" s="4">
        <v>1.044534522E-24</v>
      </c>
      <c r="H138" s="4">
        <v>1.044534522E-24</v>
      </c>
    </row>
    <row r="139" spans="1:8">
      <c r="A139" s="2">
        <v>997</v>
      </c>
      <c r="B139" s="2">
        <v>454155031.89999998</v>
      </c>
      <c r="C139" s="3">
        <f t="shared" si="2"/>
        <v>1.891473697790463E-2</v>
      </c>
      <c r="D139" t="s">
        <v>134</v>
      </c>
      <c r="E139" s="9" t="s">
        <v>135</v>
      </c>
      <c r="G139" s="4">
        <v>5.1158962259999998E-27</v>
      </c>
      <c r="H139" s="4">
        <v>5.1158962259999998E-27</v>
      </c>
    </row>
    <row r="140" spans="1:8">
      <c r="A140" s="2">
        <v>420</v>
      </c>
      <c r="B140" s="2">
        <v>422035641.80000001</v>
      </c>
      <c r="C140" s="3">
        <f t="shared" si="2"/>
        <v>1.7577022380555449E-2</v>
      </c>
      <c r="D140" t="s">
        <v>30</v>
      </c>
      <c r="E140" s="9" t="s">
        <v>57</v>
      </c>
      <c r="F140" s="10"/>
      <c r="G140" s="4">
        <v>4.8145585299999997E-31</v>
      </c>
      <c r="H140" s="4">
        <v>4.8145585299999997E-31</v>
      </c>
    </row>
    <row r="141" spans="1:8">
      <c r="A141" s="2">
        <v>471</v>
      </c>
      <c r="B141" s="2">
        <v>422035641.80000001</v>
      </c>
      <c r="C141" s="3">
        <f t="shared" si="2"/>
        <v>1.7577022380555449E-2</v>
      </c>
      <c r="D141" t="s">
        <v>21</v>
      </c>
      <c r="E141" s="9" t="s">
        <v>66</v>
      </c>
      <c r="G141" s="4">
        <v>3.3389865179999999E-12</v>
      </c>
      <c r="H141" s="4">
        <v>3.3389865179999999E-12</v>
      </c>
    </row>
    <row r="142" spans="1:8">
      <c r="A142" s="2">
        <v>780</v>
      </c>
      <c r="B142" s="2">
        <v>343535511.89999998</v>
      </c>
      <c r="C142" s="3">
        <f t="shared" si="2"/>
        <v>1.430763372360716E-2</v>
      </c>
      <c r="D142" t="s">
        <v>76</v>
      </c>
      <c r="E142" s="9" t="s">
        <v>281</v>
      </c>
      <c r="G142" s="4">
        <v>6.5788699910000004E-21</v>
      </c>
      <c r="H142" s="4">
        <v>6.5788699910000004E-21</v>
      </c>
    </row>
    <row r="143" spans="1:8">
      <c r="A143" s="2">
        <v>1410</v>
      </c>
      <c r="B143" s="2">
        <v>326756916.39999998</v>
      </c>
      <c r="C143" s="3">
        <f t="shared" si="2"/>
        <v>1.3608835519360832E-2</v>
      </c>
      <c r="D143" t="s">
        <v>89</v>
      </c>
      <c r="E143" s="9" t="s">
        <v>284</v>
      </c>
      <c r="G143" s="4">
        <v>1.943710329E-19</v>
      </c>
      <c r="H143" s="4">
        <v>1.943710329E-19</v>
      </c>
    </row>
    <row r="144" spans="1:8">
      <c r="A144" s="2">
        <v>1933</v>
      </c>
      <c r="B144" s="2">
        <v>307676042</v>
      </c>
      <c r="C144" s="3">
        <f t="shared" si="2"/>
        <v>1.2814151556321748E-2</v>
      </c>
      <c r="D144" t="s">
        <v>209</v>
      </c>
      <c r="E144" s="9" t="s">
        <v>217</v>
      </c>
      <c r="G144" s="4">
        <v>1.632766183E-15</v>
      </c>
      <c r="H144" s="4">
        <v>1.632766183E-15</v>
      </c>
    </row>
    <row r="145" spans="1:9">
      <c r="A145" s="2">
        <v>1934</v>
      </c>
      <c r="B145" s="2">
        <v>307676042</v>
      </c>
      <c r="C145" s="3">
        <f t="shared" si="2"/>
        <v>1.2814151556321748E-2</v>
      </c>
      <c r="D145" t="s">
        <v>206</v>
      </c>
      <c r="E145" s="9" t="s">
        <v>218</v>
      </c>
      <c r="F145" s="10"/>
      <c r="G145" s="4">
        <v>1.8603663670000001E-13</v>
      </c>
      <c r="H145" s="4">
        <v>1.8603663670000001E-13</v>
      </c>
    </row>
    <row r="146" spans="1:9">
      <c r="A146" s="2">
        <v>1935</v>
      </c>
      <c r="B146" s="2">
        <v>307676042</v>
      </c>
      <c r="C146" s="3">
        <f t="shared" si="2"/>
        <v>1.2814151556321748E-2</v>
      </c>
      <c r="D146" t="s">
        <v>205</v>
      </c>
      <c r="E146" s="9" t="s">
        <v>219</v>
      </c>
      <c r="G146" s="4">
        <v>1.210872259E-11</v>
      </c>
      <c r="H146" s="4">
        <v>1.210872259E-11</v>
      </c>
    </row>
    <row r="147" spans="1:9">
      <c r="A147" s="2">
        <v>1936</v>
      </c>
      <c r="B147" s="2">
        <v>307676042</v>
      </c>
      <c r="C147" s="3">
        <f t="shared" si="2"/>
        <v>1.2814151556321748E-2</v>
      </c>
      <c r="D147" t="s">
        <v>139</v>
      </c>
      <c r="E147" s="9" t="s">
        <v>220</v>
      </c>
      <c r="G147" s="4">
        <v>2.4978163069999999E-18</v>
      </c>
      <c r="H147" s="4">
        <v>2.4978163069999999E-18</v>
      </c>
    </row>
    <row r="148" spans="1:9">
      <c r="A148" s="2">
        <v>3201</v>
      </c>
      <c r="B148" s="2">
        <v>287360089.89999998</v>
      </c>
      <c r="C148" s="3">
        <f t="shared" si="2"/>
        <v>1.196802883734718E-2</v>
      </c>
      <c r="D148" t="s">
        <v>200</v>
      </c>
      <c r="E148" s="9" t="s">
        <v>259</v>
      </c>
      <c r="G148" s="4">
        <v>7.1552702660000004E-20</v>
      </c>
      <c r="H148" s="4">
        <v>7.1552702660000004E-20</v>
      </c>
    </row>
    <row r="149" spans="1:9">
      <c r="A149" s="2">
        <v>1302</v>
      </c>
      <c r="B149" s="2">
        <v>284845577.69999999</v>
      </c>
      <c r="C149" s="3">
        <f t="shared" si="2"/>
        <v>1.1863303944854513E-2</v>
      </c>
      <c r="D149" t="s">
        <v>174</v>
      </c>
      <c r="E149" s="9" t="s">
        <v>175</v>
      </c>
      <c r="G149" s="4">
        <v>7.1561617869999998E-5</v>
      </c>
      <c r="H149" s="4">
        <v>7.1564172879999996E-5</v>
      </c>
    </row>
    <row r="150" spans="1:9">
      <c r="A150" s="2">
        <v>907</v>
      </c>
      <c r="B150" s="2">
        <v>270836443.60000002</v>
      </c>
      <c r="C150" s="3">
        <f t="shared" si="2"/>
        <v>1.1279848806900564E-2</v>
      </c>
      <c r="D150" t="s">
        <v>77</v>
      </c>
      <c r="E150" s="9" t="s">
        <v>118</v>
      </c>
      <c r="G150" s="4">
        <v>5.4880718000000003E-8</v>
      </c>
      <c r="H150" s="4">
        <v>5.4880719500000002E-8</v>
      </c>
    </row>
    <row r="151" spans="1:9">
      <c r="A151" s="2">
        <v>915</v>
      </c>
      <c r="B151" s="2">
        <v>270836443.60000002</v>
      </c>
      <c r="C151" s="3">
        <f t="shared" si="2"/>
        <v>1.1279848806900564E-2</v>
      </c>
      <c r="D151" t="s">
        <v>110</v>
      </c>
      <c r="E151" s="9" t="s">
        <v>120</v>
      </c>
      <c r="G151" s="4">
        <v>2.1009068640000001E-23</v>
      </c>
      <c r="H151" s="4">
        <v>2.1009068640000001E-23</v>
      </c>
    </row>
    <row r="152" spans="1:9">
      <c r="A152" s="2">
        <v>1983</v>
      </c>
      <c r="B152" s="2">
        <v>267508778.90000001</v>
      </c>
      <c r="C152" s="3">
        <f t="shared" si="2"/>
        <v>1.1141257581151429E-2</v>
      </c>
      <c r="D152" t="s">
        <v>210</v>
      </c>
      <c r="E152" s="9" t="s">
        <v>225</v>
      </c>
      <c r="G152" s="4">
        <v>1.7138446299999999E-23</v>
      </c>
      <c r="H152" s="4">
        <v>1.7138446299999999E-23</v>
      </c>
    </row>
    <row r="153" spans="1:9">
      <c r="A153" s="2">
        <v>1993</v>
      </c>
      <c r="B153" s="2">
        <v>267508778.90000001</v>
      </c>
      <c r="C153" s="3">
        <f t="shared" si="2"/>
        <v>1.1141257581151429E-2</v>
      </c>
      <c r="D153" t="s">
        <v>207</v>
      </c>
      <c r="E153" s="9" t="s">
        <v>227</v>
      </c>
      <c r="G153" s="4">
        <v>2.106472188E-7</v>
      </c>
      <c r="H153" s="4">
        <v>2.1064724099999999E-7</v>
      </c>
    </row>
    <row r="154" spans="1:9">
      <c r="A154" s="2">
        <v>2013</v>
      </c>
      <c r="B154" s="2">
        <v>267508778.90000001</v>
      </c>
      <c r="C154" s="3">
        <f t="shared" si="2"/>
        <v>1.1141257581151429E-2</v>
      </c>
      <c r="D154" t="s">
        <v>228</v>
      </c>
      <c r="E154" s="9" t="s">
        <v>229</v>
      </c>
      <c r="F154" s="11"/>
      <c r="G154" s="4">
        <v>2.3425176300000001E-19</v>
      </c>
      <c r="H154" s="4">
        <v>2.3425176300000001E-19</v>
      </c>
      <c r="I154" t="s">
        <v>278</v>
      </c>
    </row>
    <row r="155" spans="1:9">
      <c r="A155" s="2">
        <v>698</v>
      </c>
      <c r="B155" s="2">
        <v>262872800</v>
      </c>
      <c r="C155" s="3">
        <f t="shared" si="2"/>
        <v>1.0948177431490281E-2</v>
      </c>
      <c r="D155" t="s">
        <v>89</v>
      </c>
      <c r="E155" s="9" t="s">
        <v>280</v>
      </c>
      <c r="G155" s="4">
        <v>1.186021996E-18</v>
      </c>
      <c r="H155" s="4">
        <v>1.186021996E-18</v>
      </c>
    </row>
    <row r="156" spans="1:9">
      <c r="A156" s="2">
        <v>244</v>
      </c>
      <c r="B156" s="2">
        <v>252798670.80000001</v>
      </c>
      <c r="C156" s="3">
        <f t="shared" si="2"/>
        <v>1.052860814189715E-2</v>
      </c>
      <c r="D156" t="s">
        <v>18</v>
      </c>
      <c r="E156" s="9" t="s">
        <v>25</v>
      </c>
      <c r="F156" s="10"/>
      <c r="G156" s="4">
        <v>5.4958188230000004E-28</v>
      </c>
      <c r="H156" s="4">
        <v>5.4958188230000004E-28</v>
      </c>
    </row>
    <row r="157" spans="1:9">
      <c r="A157" s="2">
        <v>261</v>
      </c>
      <c r="B157" s="2">
        <v>252798670.80000001</v>
      </c>
      <c r="C157" s="3">
        <f t="shared" si="2"/>
        <v>1.052860814189715E-2</v>
      </c>
      <c r="D157" t="s">
        <v>21</v>
      </c>
      <c r="E157" s="9" t="s">
        <v>28</v>
      </c>
      <c r="G157" s="4">
        <v>9.8360686859999995E-27</v>
      </c>
      <c r="H157" s="4">
        <v>9.8360686859999995E-27</v>
      </c>
    </row>
    <row r="158" spans="1:9">
      <c r="A158" s="2">
        <v>284</v>
      </c>
      <c r="B158" s="2">
        <v>252798670.80000001</v>
      </c>
      <c r="C158" s="3">
        <f t="shared" si="2"/>
        <v>1.052860814189715E-2</v>
      </c>
      <c r="D158" t="s">
        <v>15</v>
      </c>
      <c r="E158" s="9" t="s">
        <v>29</v>
      </c>
      <c r="G158" s="4">
        <v>1.709684863E-8</v>
      </c>
      <c r="H158" s="4">
        <v>1.7096848779999999E-8</v>
      </c>
    </row>
    <row r="159" spans="1:9">
      <c r="A159" s="2">
        <v>1435</v>
      </c>
      <c r="B159" s="2">
        <v>242816038.59999999</v>
      </c>
      <c r="C159" s="3">
        <f t="shared" si="2"/>
        <v>1.0112849537131239E-2</v>
      </c>
      <c r="D159" t="s">
        <v>179</v>
      </c>
      <c r="E159" s="9" t="s">
        <v>180</v>
      </c>
      <c r="F159" s="10"/>
      <c r="G159" s="4">
        <v>7.2704245379999998E-27</v>
      </c>
      <c r="H159" s="4">
        <v>7.2704245379999998E-27</v>
      </c>
    </row>
    <row r="160" spans="1:9">
      <c r="A160" s="2">
        <v>1442</v>
      </c>
      <c r="B160" s="2">
        <v>242816038.59999999</v>
      </c>
      <c r="C160" s="3">
        <f t="shared" si="2"/>
        <v>1.0112849537131239E-2</v>
      </c>
      <c r="D160" t="s">
        <v>144</v>
      </c>
      <c r="E160" s="9" t="s">
        <v>182</v>
      </c>
      <c r="G160" s="4">
        <v>1.1871324430000001E-25</v>
      </c>
      <c r="H160" s="4">
        <v>1.1871324430000001E-25</v>
      </c>
    </row>
    <row r="161" spans="1:8">
      <c r="A161" s="2">
        <v>1336</v>
      </c>
      <c r="B161" s="2">
        <v>242768705.30000001</v>
      </c>
      <c r="C161" s="3">
        <f t="shared" si="2"/>
        <v>1.0110878190659417E-2</v>
      </c>
      <c r="D161" t="s">
        <v>89</v>
      </c>
      <c r="E161" s="9" t="s">
        <v>282</v>
      </c>
      <c r="F161" s="11"/>
      <c r="G161" s="4">
        <v>1.3375758869999999E-27</v>
      </c>
      <c r="H161" s="4">
        <v>1.3375758869999999E-27</v>
      </c>
    </row>
    <row r="162" spans="1:8">
      <c r="A162" s="2">
        <v>1349</v>
      </c>
      <c r="B162" s="2">
        <v>242768705.30000001</v>
      </c>
      <c r="C162" s="3">
        <f t="shared" si="2"/>
        <v>1.0110878190659417E-2</v>
      </c>
      <c r="D162" t="s">
        <v>178</v>
      </c>
      <c r="E162" s="9" t="s">
        <v>283</v>
      </c>
      <c r="F162" s="11"/>
      <c r="G162" s="4">
        <v>1.074025301E-32</v>
      </c>
      <c r="H162" s="4">
        <v>1.074025301E-32</v>
      </c>
    </row>
    <row r="163" spans="1:8">
      <c r="A163" s="2">
        <v>890</v>
      </c>
      <c r="B163" s="2">
        <v>239238667.90000001</v>
      </c>
      <c r="C163" s="3">
        <f t="shared" si="2"/>
        <v>9.9638585073943686E-3</v>
      </c>
      <c r="D163" t="s">
        <v>12</v>
      </c>
      <c r="E163" s="9" t="s">
        <v>114</v>
      </c>
      <c r="G163" s="4">
        <v>8.9974117949999994E-30</v>
      </c>
      <c r="H163" s="4">
        <v>8.9974117949999994E-30</v>
      </c>
    </row>
    <row r="164" spans="1:8">
      <c r="A164" s="2">
        <v>895</v>
      </c>
      <c r="B164" s="2">
        <v>239238667.90000001</v>
      </c>
      <c r="C164" s="3">
        <f t="shared" si="2"/>
        <v>9.9638585073943686E-3</v>
      </c>
      <c r="D164" t="s">
        <v>112</v>
      </c>
      <c r="E164" s="9" t="s">
        <v>116</v>
      </c>
      <c r="G164" s="4">
        <v>5.7054181529999996E-13</v>
      </c>
      <c r="H164" s="4">
        <v>5.7054181529999996E-13</v>
      </c>
    </row>
    <row r="165" spans="1:8">
      <c r="A165" s="2">
        <v>870</v>
      </c>
      <c r="B165" s="2">
        <v>224166709.40000001</v>
      </c>
      <c r="C165" s="3">
        <f t="shared" si="2"/>
        <v>9.3361386523996403E-3</v>
      </c>
      <c r="D165" t="s">
        <v>110</v>
      </c>
      <c r="E165" s="9" t="s">
        <v>111</v>
      </c>
      <c r="G165" s="4">
        <v>6.9863984280000001E-9</v>
      </c>
      <c r="H165" s="4">
        <v>6.9863984520000004E-9</v>
      </c>
    </row>
    <row r="166" spans="1:8">
      <c r="A166" s="2">
        <v>886</v>
      </c>
      <c r="B166" s="2">
        <v>224166709.40000001</v>
      </c>
      <c r="C166" s="3">
        <f t="shared" si="2"/>
        <v>9.3361386523996403E-3</v>
      </c>
      <c r="D166" t="s">
        <v>112</v>
      </c>
      <c r="E166" s="9" t="s">
        <v>113</v>
      </c>
      <c r="G166" s="4">
        <v>3.6468938129999998E-13</v>
      </c>
      <c r="H166" s="4">
        <v>3.6468938129999998E-13</v>
      </c>
    </row>
    <row r="167" spans="1:8">
      <c r="A167" s="2">
        <v>338</v>
      </c>
      <c r="B167" s="2">
        <v>216753281.30000001</v>
      </c>
      <c r="C167" s="3">
        <f t="shared" si="2"/>
        <v>9.0273827590002624E-3</v>
      </c>
      <c r="D167" t="s">
        <v>41</v>
      </c>
      <c r="E167" s="9" t="s">
        <v>270</v>
      </c>
      <c r="G167" s="4">
        <v>1.170120619E-36</v>
      </c>
      <c r="H167" s="4">
        <v>1.170120619E-36</v>
      </c>
    </row>
    <row r="168" spans="1:8">
      <c r="A168" s="2">
        <v>342</v>
      </c>
      <c r="B168" s="2">
        <v>216753281.30000001</v>
      </c>
      <c r="C168" s="3">
        <f t="shared" si="2"/>
        <v>9.0273827590002624E-3</v>
      </c>
      <c r="D168" t="s">
        <v>10</v>
      </c>
      <c r="E168" s="9" t="s">
        <v>43</v>
      </c>
      <c r="G168" s="4">
        <v>3.4856987349999997E-14</v>
      </c>
      <c r="H168" s="4">
        <v>3.4856987349999997E-14</v>
      </c>
    </row>
    <row r="169" spans="1:8">
      <c r="A169" s="2">
        <v>351</v>
      </c>
      <c r="B169" s="2">
        <v>216753281.30000001</v>
      </c>
      <c r="C169" s="3">
        <f t="shared" si="2"/>
        <v>9.0273827590002624E-3</v>
      </c>
      <c r="D169" t="s">
        <v>44</v>
      </c>
      <c r="E169" s="9" t="s">
        <v>273</v>
      </c>
      <c r="G169" s="4">
        <v>2.090794771E-5</v>
      </c>
      <c r="H169" s="4">
        <v>2.090816508E-5</v>
      </c>
    </row>
    <row r="170" spans="1:8">
      <c r="A170" s="2">
        <v>355</v>
      </c>
      <c r="B170" s="2">
        <v>216753281.30000001</v>
      </c>
      <c r="C170" s="3">
        <f t="shared" si="2"/>
        <v>9.0273827590002624E-3</v>
      </c>
      <c r="D170" t="s">
        <v>8</v>
      </c>
      <c r="E170" s="9" t="s">
        <v>48</v>
      </c>
      <c r="G170" s="4">
        <v>3.3799081740000002E-25</v>
      </c>
      <c r="H170" s="4">
        <v>3.3799081740000002E-25</v>
      </c>
    </row>
    <row r="171" spans="1:8">
      <c r="A171" s="2">
        <v>361</v>
      </c>
      <c r="B171" s="2">
        <v>216753281.30000001</v>
      </c>
      <c r="C171" s="3">
        <f t="shared" si="2"/>
        <v>9.0273827590002624E-3</v>
      </c>
      <c r="D171" t="s">
        <v>34</v>
      </c>
      <c r="E171" s="9" t="s">
        <v>50</v>
      </c>
      <c r="G171" s="4">
        <v>1.422116724E-6</v>
      </c>
      <c r="H171" s="4">
        <v>1.4221177300000001E-6</v>
      </c>
    </row>
    <row r="172" spans="1:8">
      <c r="A172" s="2">
        <v>1131</v>
      </c>
      <c r="B172" s="2">
        <v>213933602.30000001</v>
      </c>
      <c r="C172" s="3">
        <f t="shared" si="2"/>
        <v>8.9099482203494514E-3</v>
      </c>
      <c r="D172" t="s">
        <v>72</v>
      </c>
      <c r="E172" s="9" t="s">
        <v>152</v>
      </c>
      <c r="G172" s="4">
        <v>4.360293816E-14</v>
      </c>
      <c r="H172" s="4">
        <v>4.360293816E-14</v>
      </c>
    </row>
    <row r="173" spans="1:8">
      <c r="A173" s="2">
        <v>1440</v>
      </c>
      <c r="B173" s="2">
        <v>211927541.30000001</v>
      </c>
      <c r="C173" s="3">
        <f t="shared" si="2"/>
        <v>8.8263994021895165E-3</v>
      </c>
      <c r="D173" t="s">
        <v>55</v>
      </c>
      <c r="E173" s="9" t="s">
        <v>181</v>
      </c>
      <c r="G173" s="4">
        <v>4.0181728510000001E-8</v>
      </c>
      <c r="H173" s="4">
        <v>4.0181729310000002E-8</v>
      </c>
    </row>
    <row r="174" spans="1:8">
      <c r="A174" s="2">
        <v>747</v>
      </c>
      <c r="B174" s="2">
        <v>209344546.80000001</v>
      </c>
      <c r="C174" s="3">
        <f t="shared" si="2"/>
        <v>8.7188223455653101E-3</v>
      </c>
      <c r="D174" t="s">
        <v>81</v>
      </c>
      <c r="E174" s="9" t="s">
        <v>100</v>
      </c>
      <c r="G174" s="4">
        <v>1.279066798E-6</v>
      </c>
      <c r="H174" s="4">
        <v>1.279067616E-6</v>
      </c>
    </row>
    <row r="175" spans="1:8">
      <c r="A175" s="2">
        <v>758</v>
      </c>
      <c r="B175" s="2">
        <v>209344546.80000001</v>
      </c>
      <c r="C175" s="3">
        <f t="shared" si="2"/>
        <v>8.7188223455653101E-3</v>
      </c>
      <c r="D175" t="s">
        <v>80</v>
      </c>
      <c r="E175" s="9" t="s">
        <v>103</v>
      </c>
      <c r="G175" s="4">
        <v>2.8332288150000002E-11</v>
      </c>
      <c r="H175" s="4">
        <v>2.8332288150000002E-11</v>
      </c>
    </row>
    <row r="176" spans="1:8">
      <c r="A176" s="2">
        <v>776</v>
      </c>
      <c r="B176" s="2">
        <v>209344546.80000001</v>
      </c>
      <c r="C176" s="3">
        <f t="shared" si="2"/>
        <v>8.7188223455653101E-3</v>
      </c>
      <c r="D176" t="s">
        <v>104</v>
      </c>
      <c r="E176" s="9" t="s">
        <v>105</v>
      </c>
      <c r="G176" s="4">
        <v>4.7566841630000002E-14</v>
      </c>
      <c r="H176" s="4">
        <v>4.7566841630000002E-14</v>
      </c>
    </row>
    <row r="177" spans="1:8">
      <c r="A177" s="2">
        <v>3003</v>
      </c>
      <c r="B177" s="2">
        <v>203579889</v>
      </c>
      <c r="C177" s="3">
        <f t="shared" si="2"/>
        <v>8.4787347578566385E-3</v>
      </c>
      <c r="D177" t="s">
        <v>203</v>
      </c>
      <c r="E177" s="9" t="s">
        <v>292</v>
      </c>
      <c r="G177" s="4">
        <v>6.4969077030000002E-26</v>
      </c>
      <c r="H177" s="4">
        <v>6.4969077030000002E-26</v>
      </c>
    </row>
    <row r="178" spans="1:8">
      <c r="A178" s="2">
        <v>3006</v>
      </c>
      <c r="B178" s="2">
        <v>203579889</v>
      </c>
      <c r="C178" s="3">
        <f t="shared" si="2"/>
        <v>8.4787347578566385E-3</v>
      </c>
      <c r="D178" t="s">
        <v>254</v>
      </c>
      <c r="E178" s="9" t="s">
        <v>293</v>
      </c>
      <c r="F178" s="10"/>
      <c r="G178" s="4">
        <v>9.5208498800000001E-9</v>
      </c>
      <c r="H178" s="4">
        <v>9.5208499219999998E-9</v>
      </c>
    </row>
    <row r="179" spans="1:8">
      <c r="A179" s="2">
        <v>2418</v>
      </c>
      <c r="B179" s="2">
        <v>176485841.5</v>
      </c>
      <c r="C179" s="3">
        <f t="shared" si="2"/>
        <v>7.3503166051712872E-3</v>
      </c>
      <c r="D179" t="s">
        <v>235</v>
      </c>
      <c r="E179" s="9" t="s">
        <v>290</v>
      </c>
      <c r="G179" s="4">
        <v>6.9553353009999999E-16</v>
      </c>
      <c r="H179" s="4">
        <v>6.9553353009999999E-16</v>
      </c>
    </row>
    <row r="180" spans="1:8">
      <c r="A180" s="2">
        <v>1914</v>
      </c>
      <c r="B180" s="2">
        <v>169282599.59999999</v>
      </c>
      <c r="C180" s="3">
        <f t="shared" si="2"/>
        <v>7.0503145874534212E-3</v>
      </c>
      <c r="D180" t="s">
        <v>211</v>
      </c>
      <c r="E180" s="9" t="s">
        <v>212</v>
      </c>
      <c r="G180" s="4">
        <v>5.6250089050000003E-18</v>
      </c>
      <c r="H180" s="4">
        <v>5.6250089050000003E-18</v>
      </c>
    </row>
    <row r="181" spans="1:8">
      <c r="A181" s="2">
        <v>1968</v>
      </c>
      <c r="B181" s="2">
        <v>155550497.40000001</v>
      </c>
      <c r="C181" s="3">
        <f t="shared" si="2"/>
        <v>6.4783973278778467E-3</v>
      </c>
      <c r="D181" t="s">
        <v>207</v>
      </c>
      <c r="E181" s="9" t="s">
        <v>222</v>
      </c>
      <c r="F181" s="10"/>
      <c r="G181" s="4">
        <v>1.1899092820000001E-41</v>
      </c>
      <c r="H181" s="4">
        <v>1.1899092820000001E-41</v>
      </c>
    </row>
    <row r="182" spans="1:8">
      <c r="A182" s="2">
        <v>1449</v>
      </c>
      <c r="B182" s="2">
        <v>151254150.40000001</v>
      </c>
      <c r="C182" s="3">
        <f t="shared" si="2"/>
        <v>6.2994622335537055E-3</v>
      </c>
      <c r="D182" t="s">
        <v>72</v>
      </c>
      <c r="E182" s="9" t="s">
        <v>183</v>
      </c>
      <c r="G182" s="4">
        <v>1.655950838E-13</v>
      </c>
      <c r="H182" s="4">
        <v>1.655950838E-13</v>
      </c>
    </row>
    <row r="183" spans="1:8">
      <c r="A183" s="2">
        <v>1450</v>
      </c>
      <c r="B183" s="2">
        <v>151254150.40000001</v>
      </c>
      <c r="C183" s="3">
        <f t="shared" si="2"/>
        <v>6.2994622335537055E-3</v>
      </c>
      <c r="D183" t="s">
        <v>179</v>
      </c>
      <c r="E183" s="9" t="s">
        <v>184</v>
      </c>
      <c r="G183" s="4">
        <v>3.6673511349999997E-8</v>
      </c>
      <c r="H183" s="4">
        <v>3.6673512020000001E-8</v>
      </c>
    </row>
    <row r="184" spans="1:8">
      <c r="A184" s="2">
        <v>892</v>
      </c>
      <c r="B184" s="2">
        <v>147115990.5</v>
      </c>
      <c r="C184" s="3">
        <f t="shared" si="2"/>
        <v>6.1271153462946282E-3</v>
      </c>
      <c r="D184" t="s">
        <v>115</v>
      </c>
      <c r="E184" s="10" t="s">
        <v>301</v>
      </c>
      <c r="G184" s="4">
        <v>6.2479513039999997E-13</v>
      </c>
      <c r="H184" s="4">
        <v>6.2479513039999997E-13</v>
      </c>
    </row>
    <row r="185" spans="1:8">
      <c r="A185" s="2">
        <v>970</v>
      </c>
      <c r="B185" s="2">
        <v>142126296.19999999</v>
      </c>
      <c r="C185" s="3">
        <f t="shared" si="2"/>
        <v>5.9193035889530702E-3</v>
      </c>
      <c r="D185" t="s">
        <v>121</v>
      </c>
      <c r="E185" s="9" t="s">
        <v>130</v>
      </c>
      <c r="G185" s="4">
        <v>3.8727887889999999E-16</v>
      </c>
      <c r="H185" s="4">
        <v>3.8727887889999999E-16</v>
      </c>
    </row>
    <row r="186" spans="1:8">
      <c r="A186" s="2">
        <v>1202</v>
      </c>
      <c r="B186" s="2">
        <v>141389802.19999999</v>
      </c>
      <c r="C186" s="3">
        <f t="shared" si="2"/>
        <v>5.8886299437937838E-3</v>
      </c>
      <c r="D186" t="s">
        <v>138</v>
      </c>
      <c r="E186" s="9" t="s">
        <v>164</v>
      </c>
      <c r="G186" s="4">
        <v>7.4301883930000002E-6</v>
      </c>
      <c r="H186" s="4">
        <v>7.4302158580000002E-6</v>
      </c>
    </row>
    <row r="187" spans="1:8">
      <c r="A187" s="2">
        <v>3606</v>
      </c>
      <c r="B187" s="2">
        <v>125806362.59999999</v>
      </c>
      <c r="C187" s="3">
        <f t="shared" si="2"/>
        <v>5.239607824602633E-3</v>
      </c>
      <c r="D187" t="s">
        <v>79</v>
      </c>
      <c r="E187" s="9" t="s">
        <v>265</v>
      </c>
      <c r="F187" s="10"/>
      <c r="G187" s="4">
        <v>1.130171726E-19</v>
      </c>
      <c r="H187" s="4">
        <v>1.130171726E-19</v>
      </c>
    </row>
    <row r="188" spans="1:8">
      <c r="A188" s="2">
        <v>2720</v>
      </c>
      <c r="B188" s="2">
        <v>124506102.7</v>
      </c>
      <c r="C188" s="3">
        <f t="shared" si="2"/>
        <v>5.1854543477413834E-3</v>
      </c>
      <c r="D188" t="s">
        <v>200</v>
      </c>
      <c r="E188" s="9" t="s">
        <v>243</v>
      </c>
      <c r="F188" s="10"/>
      <c r="G188" s="4">
        <v>1.0964581980000001E-37</v>
      </c>
      <c r="H188" s="4">
        <v>1.0964581980000001E-37</v>
      </c>
    </row>
    <row r="189" spans="1:8">
      <c r="A189" s="2">
        <v>1971</v>
      </c>
      <c r="B189" s="2">
        <v>116468059.09999999</v>
      </c>
      <c r="C189" s="3">
        <f t="shared" si="2"/>
        <v>4.8506843466805854E-3</v>
      </c>
      <c r="D189" t="s">
        <v>207</v>
      </c>
      <c r="E189" s="9" t="s">
        <v>223</v>
      </c>
      <c r="G189" s="4">
        <v>5.9086894310000003E-14</v>
      </c>
      <c r="H189" s="4">
        <v>5.9086894310000003E-14</v>
      </c>
    </row>
    <row r="190" spans="1:8">
      <c r="A190" s="2">
        <v>2523</v>
      </c>
      <c r="B190" s="2">
        <v>97936598.629999995</v>
      </c>
      <c r="C190" s="3">
        <f t="shared" si="2"/>
        <v>4.0788824817093589E-3</v>
      </c>
      <c r="D190" t="s">
        <v>162</v>
      </c>
      <c r="E190" s="9" t="s">
        <v>236</v>
      </c>
      <c r="F190" s="11"/>
      <c r="G190" s="4">
        <v>7.4364838590000004E-11</v>
      </c>
      <c r="H190" s="4">
        <v>7.4364838590000004E-11</v>
      </c>
    </row>
    <row r="191" spans="1:8">
      <c r="A191" s="2">
        <v>1198</v>
      </c>
      <c r="B191" s="2">
        <v>90452602.530000001</v>
      </c>
      <c r="C191" s="3">
        <f t="shared" si="2"/>
        <v>3.7671875585397448E-3</v>
      </c>
      <c r="D191" t="s">
        <v>162</v>
      </c>
      <c r="E191" s="9" t="s">
        <v>163</v>
      </c>
      <c r="F191" s="11"/>
      <c r="G191" s="4">
        <v>4.3751502110000003E-28</v>
      </c>
      <c r="H191" s="4">
        <v>4.3751502110000003E-28</v>
      </c>
    </row>
    <row r="192" spans="1:8">
      <c r="A192" s="2">
        <v>443</v>
      </c>
      <c r="B192" s="2">
        <v>49427042.880000003</v>
      </c>
      <c r="C192" s="3">
        <f t="shared" si="2"/>
        <v>2.0585470819503514E-3</v>
      </c>
      <c r="D192" t="s">
        <v>21</v>
      </c>
      <c r="E192" s="10" t="s">
        <v>295</v>
      </c>
      <c r="G192" s="4">
        <v>6.7590611200000003E-5</v>
      </c>
      <c r="H192" s="4">
        <v>6.7592895350000005E-5</v>
      </c>
    </row>
    <row r="193" spans="1:8">
      <c r="A193" s="2">
        <v>429</v>
      </c>
      <c r="B193" s="2">
        <v>46705381.390000001</v>
      </c>
      <c r="C193" s="3">
        <f t="shared" si="2"/>
        <v>1.9451947955937022E-3</v>
      </c>
      <c r="D193" t="s">
        <v>21</v>
      </c>
      <c r="E193" s="9" t="s">
        <v>58</v>
      </c>
      <c r="G193" s="4">
        <v>5.8398132929999994E-17</v>
      </c>
      <c r="H193" s="4">
        <v>5.8398132929999994E-17</v>
      </c>
    </row>
    <row r="194" spans="1:8">
      <c r="A194" s="2">
        <v>310</v>
      </c>
      <c r="B194" s="2">
        <v>42312490.979999997</v>
      </c>
      <c r="C194" s="3">
        <f t="shared" si="2"/>
        <v>1.7622388425785095E-3</v>
      </c>
      <c r="D194" t="s">
        <v>21</v>
      </c>
      <c r="E194" s="9" t="s">
        <v>36</v>
      </c>
      <c r="G194" s="4">
        <v>2.998409063E-18</v>
      </c>
      <c r="H194" s="4">
        <v>2.998409063E-18</v>
      </c>
    </row>
    <row r="195" spans="1:8">
      <c r="A195" s="2">
        <v>316</v>
      </c>
      <c r="B195" s="2">
        <v>42312490.979999997</v>
      </c>
      <c r="C195" s="3">
        <f t="shared" ref="C195:C227" si="3">(B195*100)/$B$229</f>
        <v>1.7622388425785095E-3</v>
      </c>
      <c r="D195" t="s">
        <v>20</v>
      </c>
      <c r="E195" s="9" t="s">
        <v>38</v>
      </c>
      <c r="F195" s="10"/>
      <c r="G195" s="4">
        <v>6.5571174539999996E-19</v>
      </c>
      <c r="H195" s="4">
        <v>6.5571174539999996E-19</v>
      </c>
    </row>
    <row r="196" spans="1:8">
      <c r="A196" s="2">
        <v>324</v>
      </c>
      <c r="B196" s="2">
        <v>42312490.979999997</v>
      </c>
      <c r="C196" s="3">
        <f t="shared" si="3"/>
        <v>1.7622388425785095E-3</v>
      </c>
      <c r="D196" t="s">
        <v>18</v>
      </c>
      <c r="E196" s="9" t="s">
        <v>39</v>
      </c>
      <c r="G196" s="4">
        <v>8.5656620329999998E-13</v>
      </c>
      <c r="H196" s="4">
        <v>8.5656620329999998E-13</v>
      </c>
    </row>
    <row r="197" spans="1:8">
      <c r="A197" s="2">
        <v>606</v>
      </c>
      <c r="B197" s="2">
        <v>40185202.270000003</v>
      </c>
      <c r="C197" s="3">
        <f t="shared" si="3"/>
        <v>1.6736411092067572E-3</v>
      </c>
      <c r="D197" t="s">
        <v>76</v>
      </c>
      <c r="E197" s="11" t="s">
        <v>297</v>
      </c>
      <c r="G197" s="4">
        <v>7.4301883930000002E-6</v>
      </c>
      <c r="H197" s="4">
        <v>7.4302158580000002E-6</v>
      </c>
    </row>
    <row r="198" spans="1:8">
      <c r="A198" s="2">
        <v>779</v>
      </c>
      <c r="B198" s="2">
        <v>39617575.18</v>
      </c>
      <c r="C198" s="3">
        <f t="shared" si="3"/>
        <v>1.6500004659137251E-3</v>
      </c>
      <c r="D198" t="s">
        <v>12</v>
      </c>
      <c r="E198" s="9" t="s">
        <v>106</v>
      </c>
      <c r="G198" s="4">
        <v>7.8921302820000004E-10</v>
      </c>
      <c r="H198" s="4">
        <v>7.8921302850000005E-10</v>
      </c>
    </row>
    <row r="199" spans="1:8">
      <c r="A199" s="2">
        <v>1612</v>
      </c>
      <c r="B199" s="2">
        <v>33584383.630000003</v>
      </c>
      <c r="C199" s="3">
        <f t="shared" si="3"/>
        <v>1.398728932428451E-3</v>
      </c>
      <c r="D199" t="s">
        <v>55</v>
      </c>
      <c r="E199" s="9" t="s">
        <v>202</v>
      </c>
      <c r="F199" s="10"/>
      <c r="G199" s="4">
        <v>2.9334626980000001E-9</v>
      </c>
      <c r="H199" s="4">
        <v>2.9334627019999998E-9</v>
      </c>
    </row>
    <row r="200" spans="1:8">
      <c r="A200" s="2">
        <v>1965</v>
      </c>
      <c r="B200" s="2">
        <v>31024313.190000001</v>
      </c>
      <c r="C200" s="3">
        <f t="shared" si="3"/>
        <v>1.2921066215076046E-3</v>
      </c>
      <c r="D200" t="s">
        <v>209</v>
      </c>
      <c r="E200" s="10" t="s">
        <v>320</v>
      </c>
      <c r="G200" s="4">
        <v>3.8717847919999998E-7</v>
      </c>
      <c r="H200" s="4">
        <v>3.87178554E-7</v>
      </c>
    </row>
    <row r="201" spans="1:8">
      <c r="A201" s="2">
        <v>891</v>
      </c>
      <c r="B201" s="2">
        <v>30109765.920000002</v>
      </c>
      <c r="C201" s="3">
        <f t="shared" si="3"/>
        <v>1.2540173791765416E-3</v>
      </c>
      <c r="D201" t="s">
        <v>101</v>
      </c>
      <c r="E201" s="10" t="s">
        <v>300</v>
      </c>
      <c r="G201" s="4">
        <v>9.7551623030000004E-7</v>
      </c>
      <c r="H201" s="4">
        <v>9.7551670499999995E-7</v>
      </c>
    </row>
    <row r="202" spans="1:8">
      <c r="A202" s="2">
        <v>450</v>
      </c>
      <c r="B202" s="2">
        <v>28509511.02</v>
      </c>
      <c r="C202" s="3">
        <f t="shared" si="3"/>
        <v>1.1873696522880551E-3</v>
      </c>
      <c r="D202" t="s">
        <v>60</v>
      </c>
      <c r="E202" s="9" t="s">
        <v>61</v>
      </c>
      <c r="G202" s="4">
        <v>1.1224352680000001E-11</v>
      </c>
      <c r="H202" s="4">
        <v>1.1224352680000001E-11</v>
      </c>
    </row>
    <row r="203" spans="1:8">
      <c r="A203" s="2">
        <v>452</v>
      </c>
      <c r="B203" s="2">
        <v>28509511.02</v>
      </c>
      <c r="C203" s="3">
        <f t="shared" si="3"/>
        <v>1.1873696522880551E-3</v>
      </c>
      <c r="D203" t="s">
        <v>30</v>
      </c>
      <c r="E203" s="9" t="s">
        <v>62</v>
      </c>
      <c r="G203" s="4">
        <v>1.8190730330000001E-9</v>
      </c>
      <c r="H203" s="4">
        <v>1.819073035E-9</v>
      </c>
    </row>
    <row r="204" spans="1:8">
      <c r="A204" s="2">
        <v>454</v>
      </c>
      <c r="B204" s="2">
        <v>28509511.02</v>
      </c>
      <c r="C204" s="3">
        <f t="shared" si="3"/>
        <v>1.1873696522880551E-3</v>
      </c>
      <c r="D204" t="s">
        <v>64</v>
      </c>
      <c r="E204" s="9" t="s">
        <v>275</v>
      </c>
      <c r="G204" s="4">
        <v>1.629570913E-15</v>
      </c>
      <c r="H204" s="4">
        <v>1.629570913E-15</v>
      </c>
    </row>
    <row r="205" spans="1:8">
      <c r="A205" s="2">
        <v>2188</v>
      </c>
      <c r="B205" s="2">
        <v>27058812.370000001</v>
      </c>
      <c r="C205" s="3">
        <f t="shared" si="3"/>
        <v>1.1269506731474844E-3</v>
      </c>
      <c r="D205" t="s">
        <v>232</v>
      </c>
      <c r="E205" s="9" t="s">
        <v>289</v>
      </c>
      <c r="F205" s="10"/>
      <c r="G205" s="4">
        <v>7.2821893420000001E-11</v>
      </c>
      <c r="H205" s="4">
        <v>7.2821893420000001E-11</v>
      </c>
    </row>
    <row r="206" spans="1:8">
      <c r="A206" s="2">
        <v>716</v>
      </c>
      <c r="B206" s="2">
        <v>20980988.920000002</v>
      </c>
      <c r="C206" s="3">
        <f t="shared" si="3"/>
        <v>8.7382030162227379E-4</v>
      </c>
      <c r="D206" t="s">
        <v>12</v>
      </c>
      <c r="E206" s="9" t="s">
        <v>91</v>
      </c>
      <c r="G206" s="4">
        <v>1.9417969779999999E-16</v>
      </c>
      <c r="H206" s="4">
        <v>1.9417969779999999E-16</v>
      </c>
    </row>
    <row r="207" spans="1:8">
      <c r="A207" s="2">
        <v>718</v>
      </c>
      <c r="B207" s="2">
        <v>19041977.850000001</v>
      </c>
      <c r="C207" s="3">
        <f t="shared" si="3"/>
        <v>7.9306399196991029E-4</v>
      </c>
      <c r="D207" t="s">
        <v>93</v>
      </c>
      <c r="E207" s="9" t="s">
        <v>94</v>
      </c>
      <c r="G207" s="4">
        <v>6.9904028910000004E-5</v>
      </c>
      <c r="H207" s="4">
        <v>6.9906472189999996E-5</v>
      </c>
    </row>
    <row r="208" spans="1:8">
      <c r="A208" s="2">
        <v>222</v>
      </c>
      <c r="B208" s="2">
        <v>18831334.809999999</v>
      </c>
      <c r="C208" s="3">
        <f t="shared" si="3"/>
        <v>7.8429108972734828E-4</v>
      </c>
      <c r="D208" t="s">
        <v>21</v>
      </c>
      <c r="E208" s="9" t="s">
        <v>24</v>
      </c>
      <c r="G208" s="4">
        <v>7.4627573249999999E-8</v>
      </c>
      <c r="H208" s="4">
        <v>7.4627576029999997E-8</v>
      </c>
    </row>
    <row r="209" spans="1:8">
      <c r="A209" s="2">
        <v>3768</v>
      </c>
      <c r="B209" s="2">
        <v>17834519.25</v>
      </c>
      <c r="C209" s="3">
        <f t="shared" si="3"/>
        <v>7.4277552167561253E-4</v>
      </c>
      <c r="D209" t="s">
        <v>56</v>
      </c>
      <c r="E209" s="10" t="s">
        <v>331</v>
      </c>
      <c r="G209" s="4">
        <v>1.2872794659999999E-19</v>
      </c>
      <c r="H209" s="4">
        <v>1.2872794659999999E-19</v>
      </c>
    </row>
    <row r="210" spans="1:8">
      <c r="A210" s="2">
        <v>2107</v>
      </c>
      <c r="B210" s="2">
        <v>16976008.780000001</v>
      </c>
      <c r="C210" s="3">
        <f t="shared" si="3"/>
        <v>7.0702011087482944E-4</v>
      </c>
      <c r="D210" t="s">
        <v>211</v>
      </c>
      <c r="E210" s="11" t="s">
        <v>324</v>
      </c>
      <c r="F210" s="10"/>
      <c r="G210" s="4">
        <v>2.8670021389999999E-11</v>
      </c>
      <c r="H210" s="4">
        <v>2.8670021389999999E-11</v>
      </c>
    </row>
    <row r="211" spans="1:8">
      <c r="A211" s="2">
        <v>2640</v>
      </c>
      <c r="B211" s="2">
        <v>16806805.32</v>
      </c>
      <c r="C211" s="3">
        <f t="shared" si="3"/>
        <v>6.9997309230880784E-4</v>
      </c>
      <c r="D211" t="s">
        <v>207</v>
      </c>
      <c r="E211" s="9" t="s">
        <v>291</v>
      </c>
      <c r="G211" s="4">
        <v>6.1104101990000005E-17</v>
      </c>
      <c r="H211" s="4">
        <v>6.1104101990000005E-17</v>
      </c>
    </row>
    <row r="212" spans="1:8">
      <c r="A212" s="2">
        <v>754</v>
      </c>
      <c r="B212" s="2">
        <v>12965942.83</v>
      </c>
      <c r="C212" s="3">
        <f t="shared" si="3"/>
        <v>5.4000810532470157E-4</v>
      </c>
      <c r="D212" t="s">
        <v>101</v>
      </c>
      <c r="E212" s="10" t="s">
        <v>299</v>
      </c>
      <c r="G212" s="4">
        <v>1.139294281E-15</v>
      </c>
      <c r="H212" s="4">
        <v>1.139294281E-15</v>
      </c>
    </row>
    <row r="213" spans="1:8">
      <c r="A213" s="2">
        <v>2792</v>
      </c>
      <c r="B213" s="2">
        <v>12726763.02</v>
      </c>
      <c r="C213" s="3">
        <f t="shared" si="3"/>
        <v>5.3004669814255825E-4</v>
      </c>
      <c r="D213" t="s">
        <v>112</v>
      </c>
      <c r="E213" s="9" t="s">
        <v>245</v>
      </c>
      <c r="G213" s="4">
        <v>1.15405382E-21</v>
      </c>
      <c r="H213" s="4">
        <v>1.15405382E-21</v>
      </c>
    </row>
    <row r="214" spans="1:8">
      <c r="A214" s="2">
        <v>186</v>
      </c>
      <c r="B214" s="2">
        <v>12543219.59</v>
      </c>
      <c r="C214" s="3">
        <f t="shared" si="3"/>
        <v>5.2240244572076221E-4</v>
      </c>
      <c r="D214" t="s">
        <v>10</v>
      </c>
      <c r="E214" s="9" t="s">
        <v>11</v>
      </c>
      <c r="G214" s="4">
        <v>2.580830743E-11</v>
      </c>
      <c r="H214" s="4">
        <v>2.580830743E-11</v>
      </c>
    </row>
    <row r="215" spans="1:8">
      <c r="A215" s="2">
        <v>193</v>
      </c>
      <c r="B215" s="2">
        <v>12543219.59</v>
      </c>
      <c r="C215" s="3">
        <f t="shared" si="3"/>
        <v>5.2240244572076221E-4</v>
      </c>
      <c r="D215" t="s">
        <v>15</v>
      </c>
      <c r="E215" s="9" t="s">
        <v>16</v>
      </c>
      <c r="G215" s="4">
        <v>7.4858447090000006E-11</v>
      </c>
      <c r="H215" s="4">
        <v>7.4858447090000006E-11</v>
      </c>
    </row>
    <row r="216" spans="1:8">
      <c r="A216" s="2">
        <v>457</v>
      </c>
      <c r="B216" s="2">
        <v>11977993.18</v>
      </c>
      <c r="C216" s="3">
        <f t="shared" si="3"/>
        <v>4.988617864146481E-4</v>
      </c>
      <c r="D216" t="s">
        <v>17</v>
      </c>
      <c r="E216" s="9" t="s">
        <v>65</v>
      </c>
      <c r="G216" s="4">
        <v>3.242747299E-19</v>
      </c>
      <c r="H216" s="4">
        <v>3.242747299E-19</v>
      </c>
    </row>
    <row r="217" spans="1:8">
      <c r="A217" s="2">
        <v>3728</v>
      </c>
      <c r="B217" s="2">
        <v>10062118.359999999</v>
      </c>
      <c r="C217" s="3">
        <f t="shared" si="3"/>
        <v>4.1906905979597736E-4</v>
      </c>
      <c r="D217" t="s">
        <v>200</v>
      </c>
      <c r="E217" s="9" t="s">
        <v>266</v>
      </c>
      <c r="G217" s="4">
        <v>2.0971114860000001E-9</v>
      </c>
      <c r="H217" s="4">
        <v>2.0971114879999999E-9</v>
      </c>
    </row>
    <row r="218" spans="1:8">
      <c r="A218" s="2">
        <v>3096</v>
      </c>
      <c r="B218" s="2">
        <v>10017767.460000001</v>
      </c>
      <c r="C218" s="3">
        <f t="shared" si="3"/>
        <v>4.1722192489861913E-4</v>
      </c>
      <c r="D218" t="s">
        <v>200</v>
      </c>
      <c r="E218" s="9" t="s">
        <v>256</v>
      </c>
      <c r="G218" s="4">
        <v>6.795059521E-15</v>
      </c>
      <c r="H218" s="4">
        <v>6.795059521E-15</v>
      </c>
    </row>
    <row r="219" spans="1:8">
      <c r="A219" s="2">
        <v>505</v>
      </c>
      <c r="B219" s="2">
        <v>8939036.8870000001</v>
      </c>
      <c r="C219" s="3">
        <f t="shared" si="3"/>
        <v>3.7229474447532244E-4</v>
      </c>
      <c r="D219" t="s">
        <v>7</v>
      </c>
      <c r="E219" s="11" t="s">
        <v>277</v>
      </c>
      <c r="G219" s="4">
        <v>1.0454098759999999E-15</v>
      </c>
      <c r="H219" s="4">
        <v>1.0454098759999999E-15</v>
      </c>
    </row>
    <row r="220" spans="1:8">
      <c r="A220" s="2">
        <v>173</v>
      </c>
      <c r="B220" s="2">
        <v>8536459.1579999998</v>
      </c>
      <c r="C220" s="3">
        <f t="shared" si="3"/>
        <v>3.5552810902632039E-4</v>
      </c>
      <c r="D220" t="s">
        <v>8</v>
      </c>
      <c r="E220" s="9" t="s">
        <v>9</v>
      </c>
      <c r="G220" s="4">
        <v>6.3504550900000005E-13</v>
      </c>
      <c r="H220" s="4">
        <v>6.3504550900000005E-13</v>
      </c>
    </row>
    <row r="221" spans="1:8">
      <c r="A221" s="2">
        <v>3171</v>
      </c>
      <c r="B221" s="2">
        <v>6966328.3600000003</v>
      </c>
      <c r="C221" s="3">
        <f t="shared" si="3"/>
        <v>2.9013499658885479E-4</v>
      </c>
      <c r="D221" t="s">
        <v>200</v>
      </c>
      <c r="E221" s="9" t="s">
        <v>258</v>
      </c>
      <c r="G221" s="4">
        <v>6.980776833E-13</v>
      </c>
      <c r="H221" s="4">
        <v>6.980776833E-13</v>
      </c>
    </row>
    <row r="222" spans="1:8">
      <c r="A222" s="2">
        <v>1915</v>
      </c>
      <c r="B222" s="2">
        <v>6399231.7879999997</v>
      </c>
      <c r="C222" s="3">
        <f t="shared" si="3"/>
        <v>2.6651644841252798E-4</v>
      </c>
      <c r="D222" t="s">
        <v>207</v>
      </c>
      <c r="E222" s="9" t="s">
        <v>213</v>
      </c>
      <c r="G222" s="4">
        <v>2.7284339309999999E-6</v>
      </c>
      <c r="H222" s="4">
        <v>2.7284376349999998E-6</v>
      </c>
    </row>
    <row r="223" spans="1:8">
      <c r="A223" s="2">
        <v>217</v>
      </c>
      <c r="B223" s="2">
        <v>3728222.9440000001</v>
      </c>
      <c r="C223" s="3">
        <f t="shared" si="3"/>
        <v>1.5527375329461648E-4</v>
      </c>
      <c r="D223" t="s">
        <v>21</v>
      </c>
      <c r="E223" s="9" t="s">
        <v>22</v>
      </c>
      <c r="G223" s="4">
        <v>1.010688699E-10</v>
      </c>
      <c r="H223" s="4">
        <v>1.010688699E-10</v>
      </c>
    </row>
    <row r="224" spans="1:8">
      <c r="A224" s="2">
        <v>3498</v>
      </c>
      <c r="B224" s="2">
        <v>3567347.7480000001</v>
      </c>
      <c r="C224" s="3">
        <f t="shared" si="3"/>
        <v>1.4857359188524366E-4</v>
      </c>
      <c r="D224" t="s">
        <v>12</v>
      </c>
      <c r="E224" s="9" t="s">
        <v>263</v>
      </c>
      <c r="G224" s="4">
        <v>2.2506420679999998E-6</v>
      </c>
      <c r="H224" s="4">
        <v>2.2506445880000001E-6</v>
      </c>
    </row>
    <row r="225" spans="1:8">
      <c r="A225" s="2">
        <v>212</v>
      </c>
      <c r="B225" s="2">
        <v>1419336.3289999999</v>
      </c>
      <c r="C225" s="6">
        <f t="shared" si="3"/>
        <v>5.9112795104141854E-5</v>
      </c>
      <c r="D225" t="s">
        <v>18</v>
      </c>
      <c r="E225" s="9" t="s">
        <v>19</v>
      </c>
      <c r="G225" s="4">
        <v>4.3817613899999996E-12</v>
      </c>
      <c r="H225" s="4">
        <v>4.3817613899999996E-12</v>
      </c>
    </row>
    <row r="226" spans="1:8">
      <c r="A226" s="2">
        <v>3153</v>
      </c>
      <c r="B226" s="2">
        <v>275336.00280000002</v>
      </c>
      <c r="C226" s="6">
        <f t="shared" si="3"/>
        <v>1.1467247322399674E-5</v>
      </c>
      <c r="D226" t="s">
        <v>200</v>
      </c>
      <c r="E226" s="9" t="s">
        <v>257</v>
      </c>
      <c r="G226" s="4">
        <v>3.9962814189999998E-10</v>
      </c>
      <c r="H226" s="4">
        <v>3.9962814200000002E-10</v>
      </c>
    </row>
    <row r="227" spans="1:8">
      <c r="A227" s="2">
        <v>3572</v>
      </c>
      <c r="B227" s="2">
        <v>101692.5062</v>
      </c>
      <c r="C227" s="3">
        <f t="shared" si="3"/>
        <v>4.2353092496847354E-6</v>
      </c>
      <c r="D227" t="s">
        <v>79</v>
      </c>
      <c r="E227" s="9" t="s">
        <v>264</v>
      </c>
      <c r="F227" s="10"/>
      <c r="G227" s="4">
        <v>5.9219176800000002E-15</v>
      </c>
      <c r="H227" s="4">
        <v>5.9219176800000002E-15</v>
      </c>
    </row>
    <row r="229" spans="1:8">
      <c r="B229" s="2">
        <f>SUM(B3:B227)</f>
        <v>2401064484430.9707</v>
      </c>
      <c r="C229" s="3">
        <f>SUM(C3:C227)</f>
        <v>100.00000000000014</v>
      </c>
    </row>
  </sheetData>
  <conditionalFormatting sqref="C3:C22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131E58-4C40-4671-9BD6-113E6A60749A}">
  <dimension ref="A1:E150"/>
  <sheetViews>
    <sheetView topLeftCell="A41" workbookViewId="0">
      <selection activeCell="D2" sqref="D2:D67"/>
    </sheetView>
  </sheetViews>
  <sheetFormatPr defaultRowHeight="15"/>
  <cols>
    <col min="1" max="1" width="85" bestFit="1" customWidth="1"/>
    <col min="2" max="2" width="12" style="3" bestFit="1" customWidth="1"/>
    <col min="3" max="3" width="15.7109375" style="3" bestFit="1" customWidth="1"/>
    <col min="4" max="4" width="19.5703125" style="3" customWidth="1"/>
    <col min="5" max="5" width="86.140625" customWidth="1"/>
  </cols>
  <sheetData>
    <row r="1" spans="1:5" ht="15.75">
      <c r="A1" s="14" t="s">
        <v>366</v>
      </c>
      <c r="B1" s="14" t="s">
        <v>360</v>
      </c>
      <c r="C1" s="14" t="s">
        <v>332</v>
      </c>
      <c r="D1" s="14" t="s">
        <v>368</v>
      </c>
      <c r="E1" s="14" t="s">
        <v>367</v>
      </c>
    </row>
    <row r="2" spans="1:5">
      <c r="A2" t="s">
        <v>419</v>
      </c>
      <c r="B2" s="16">
        <v>8.5599999999999996E-2</v>
      </c>
      <c r="C2" s="3" t="s">
        <v>361</v>
      </c>
      <c r="D2" s="3" t="s">
        <v>510</v>
      </c>
      <c r="E2" t="s">
        <v>375</v>
      </c>
    </row>
    <row r="3" spans="1:5">
      <c r="A3" t="s">
        <v>420</v>
      </c>
      <c r="B3" s="16">
        <v>4.3663999999999996</v>
      </c>
      <c r="C3" s="3" t="s">
        <v>361</v>
      </c>
      <c r="D3" s="3" t="s">
        <v>511</v>
      </c>
      <c r="E3" t="s">
        <v>376</v>
      </c>
    </row>
    <row r="4" spans="1:5">
      <c r="A4" t="s">
        <v>421</v>
      </c>
      <c r="B4" s="16">
        <v>5.5800000000000002E-2</v>
      </c>
      <c r="C4" s="3" t="s">
        <v>361</v>
      </c>
      <c r="D4" s="3" t="s">
        <v>511</v>
      </c>
      <c r="E4" t="s">
        <v>377</v>
      </c>
    </row>
    <row r="5" spans="1:5">
      <c r="A5" t="s">
        <v>422</v>
      </c>
      <c r="B5" s="16">
        <v>5.5800000000000002E-2</v>
      </c>
      <c r="C5" s="3" t="s">
        <v>361</v>
      </c>
      <c r="D5" s="3" t="s">
        <v>512</v>
      </c>
      <c r="E5" t="s">
        <v>378</v>
      </c>
    </row>
    <row r="6" spans="1:5">
      <c r="A6" t="s">
        <v>423</v>
      </c>
      <c r="B6" s="16">
        <v>6.9400000000000003E-2</v>
      </c>
      <c r="C6" s="3" t="s">
        <v>361</v>
      </c>
      <c r="D6" s="3" t="s">
        <v>510</v>
      </c>
      <c r="E6" t="s">
        <v>379</v>
      </c>
    </row>
    <row r="7" spans="1:5">
      <c r="A7" t="s">
        <v>424</v>
      </c>
      <c r="B7" s="16">
        <v>4.5600000000000002E-2</v>
      </c>
      <c r="C7" s="3" t="s">
        <v>361</v>
      </c>
      <c r="D7" s="3" t="s">
        <v>511</v>
      </c>
      <c r="E7" t="s">
        <v>380</v>
      </c>
    </row>
    <row r="8" spans="1:5">
      <c r="A8" t="s">
        <v>425</v>
      </c>
      <c r="B8" s="16">
        <v>0.42880000000000001</v>
      </c>
      <c r="C8" s="3" t="s">
        <v>361</v>
      </c>
      <c r="D8" s="3" t="s">
        <v>512</v>
      </c>
      <c r="E8" t="s">
        <v>381</v>
      </c>
    </row>
    <row r="9" spans="1:5">
      <c r="A9" t="s">
        <v>426</v>
      </c>
      <c r="B9" s="16">
        <v>2.5700000000000001E-2</v>
      </c>
      <c r="C9" s="3" t="s">
        <v>361</v>
      </c>
      <c r="D9" s="3" t="s">
        <v>513</v>
      </c>
      <c r="E9" t="s">
        <v>382</v>
      </c>
    </row>
    <row r="10" spans="1:5">
      <c r="A10" t="s">
        <v>427</v>
      </c>
      <c r="B10" s="16">
        <v>0.1724</v>
      </c>
      <c r="C10" s="3" t="s">
        <v>361</v>
      </c>
      <c r="D10" s="3" t="s">
        <v>513</v>
      </c>
      <c r="E10" t="s">
        <v>418</v>
      </c>
    </row>
    <row r="11" spans="1:5">
      <c r="A11" t="s">
        <v>428</v>
      </c>
      <c r="B11" s="16">
        <v>7.8100000000000003E-2</v>
      </c>
      <c r="C11" s="3" t="s">
        <v>361</v>
      </c>
      <c r="D11" s="3" t="s">
        <v>511</v>
      </c>
      <c r="E11" t="s">
        <v>383</v>
      </c>
    </row>
    <row r="12" spans="1:5">
      <c r="A12" t="s">
        <v>429</v>
      </c>
      <c r="B12" s="16">
        <v>0.44640000000000002</v>
      </c>
      <c r="C12" s="3" t="s">
        <v>361</v>
      </c>
      <c r="D12" s="3" t="s">
        <v>511</v>
      </c>
      <c r="E12" t="s">
        <v>384</v>
      </c>
    </row>
    <row r="13" spans="1:5">
      <c r="A13" t="s">
        <v>430</v>
      </c>
      <c r="B13" s="16">
        <v>0.29620000000000002</v>
      </c>
      <c r="C13" s="3" t="s">
        <v>361</v>
      </c>
      <c r="D13" s="3" t="s">
        <v>511</v>
      </c>
      <c r="E13" t="s">
        <v>385</v>
      </c>
    </row>
    <row r="14" spans="1:5">
      <c r="A14" t="s">
        <v>431</v>
      </c>
      <c r="B14" s="16">
        <v>5.7009999999999996</v>
      </c>
      <c r="C14" s="3" t="s">
        <v>361</v>
      </c>
      <c r="D14" s="3" t="s">
        <v>510</v>
      </c>
      <c r="E14" t="s">
        <v>386</v>
      </c>
    </row>
    <row r="15" spans="1:5">
      <c r="A15" t="s">
        <v>432</v>
      </c>
      <c r="B15" s="16">
        <v>0.1487</v>
      </c>
      <c r="C15" s="3" t="s">
        <v>361</v>
      </c>
      <c r="D15" s="3" t="s">
        <v>513</v>
      </c>
      <c r="E15" t="s">
        <v>416</v>
      </c>
    </row>
    <row r="16" spans="1:5">
      <c r="A16" t="s">
        <v>433</v>
      </c>
      <c r="B16" s="16">
        <v>0.10539999999999999</v>
      </c>
      <c r="C16" s="3" t="s">
        <v>361</v>
      </c>
      <c r="D16" s="3" t="s">
        <v>510</v>
      </c>
      <c r="E16" t="s">
        <v>387</v>
      </c>
    </row>
    <row r="17" spans="1:5">
      <c r="A17" t="s">
        <v>434</v>
      </c>
      <c r="B17" s="16">
        <v>1.5796600000000001</v>
      </c>
      <c r="C17" s="3" t="s">
        <v>361</v>
      </c>
      <c r="D17" s="3" t="s">
        <v>510</v>
      </c>
      <c r="E17" t="s">
        <v>304</v>
      </c>
    </row>
    <row r="18" spans="1:5">
      <c r="A18" t="s">
        <v>435</v>
      </c>
      <c r="B18" s="16">
        <v>1.6400000000000001E-2</v>
      </c>
      <c r="C18" s="3" t="s">
        <v>361</v>
      </c>
      <c r="D18" s="3" t="s">
        <v>510</v>
      </c>
      <c r="E18" t="s">
        <v>388</v>
      </c>
    </row>
    <row r="19" spans="1:5">
      <c r="A19" t="s">
        <v>436</v>
      </c>
      <c r="B19" s="16">
        <v>0.1953</v>
      </c>
      <c r="C19" s="3" t="s">
        <v>361</v>
      </c>
      <c r="D19" s="3" t="s">
        <v>513</v>
      </c>
      <c r="E19" t="s">
        <v>327</v>
      </c>
    </row>
    <row r="20" spans="1:5">
      <c r="A20" t="s">
        <v>437</v>
      </c>
      <c r="B20" s="16">
        <v>9.4100000000000003E-2</v>
      </c>
      <c r="C20" s="3" t="s">
        <v>361</v>
      </c>
      <c r="D20" s="3" t="s">
        <v>511</v>
      </c>
      <c r="E20" t="s">
        <v>389</v>
      </c>
    </row>
    <row r="21" spans="1:5">
      <c r="A21" t="s">
        <v>438</v>
      </c>
      <c r="B21" s="16">
        <v>4.7440000000000003E-2</v>
      </c>
      <c r="C21" s="3" t="s">
        <v>361</v>
      </c>
      <c r="D21" s="3" t="s">
        <v>511</v>
      </c>
      <c r="E21" t="s">
        <v>390</v>
      </c>
    </row>
    <row r="22" spans="1:5">
      <c r="A22" t="s">
        <v>439</v>
      </c>
      <c r="B22" s="16">
        <v>0.40050000000000002</v>
      </c>
      <c r="C22" s="3" t="s">
        <v>361</v>
      </c>
      <c r="D22" s="3" t="s">
        <v>510</v>
      </c>
      <c r="E22" t="s">
        <v>391</v>
      </c>
    </row>
    <row r="23" spans="1:5">
      <c r="A23" t="s">
        <v>440</v>
      </c>
      <c r="B23" s="16">
        <v>9.3899999999999997E-2</v>
      </c>
      <c r="C23" s="3" t="s">
        <v>361</v>
      </c>
      <c r="D23" s="3" t="s">
        <v>511</v>
      </c>
      <c r="E23" t="s">
        <v>392</v>
      </c>
    </row>
    <row r="24" spans="1:5">
      <c r="A24" t="s">
        <v>441</v>
      </c>
      <c r="B24" s="16">
        <v>5.6543000000000001</v>
      </c>
      <c r="C24" s="3" t="s">
        <v>361</v>
      </c>
      <c r="D24" s="3" t="s">
        <v>510</v>
      </c>
      <c r="E24" t="s">
        <v>393</v>
      </c>
    </row>
    <row r="25" spans="1:5">
      <c r="A25" t="s">
        <v>442</v>
      </c>
      <c r="B25" s="16">
        <v>0.53190000000000004</v>
      </c>
      <c r="C25" s="3" t="s">
        <v>361</v>
      </c>
      <c r="D25" s="3" t="s">
        <v>511</v>
      </c>
      <c r="E25" t="s">
        <v>394</v>
      </c>
    </row>
    <row r="26" spans="1:5">
      <c r="A26" t="s">
        <v>443</v>
      </c>
      <c r="B26" s="16">
        <v>0.27850000000000003</v>
      </c>
      <c r="C26" s="3" t="s">
        <v>361</v>
      </c>
      <c r="D26" s="3" t="s">
        <v>511</v>
      </c>
      <c r="E26" t="s">
        <v>395</v>
      </c>
    </row>
    <row r="27" spans="1:5">
      <c r="A27" t="s">
        <v>444</v>
      </c>
      <c r="B27" s="16">
        <v>10.2585</v>
      </c>
      <c r="C27" s="3" t="s">
        <v>361</v>
      </c>
      <c r="D27" s="3" t="s">
        <v>510</v>
      </c>
      <c r="E27" t="s">
        <v>313</v>
      </c>
    </row>
    <row r="28" spans="1:5">
      <c r="A28" t="s">
        <v>445</v>
      </c>
      <c r="B28" s="16">
        <v>0.43880000000000002</v>
      </c>
      <c r="C28" s="3" t="s">
        <v>361</v>
      </c>
      <c r="D28" s="3" t="s">
        <v>510</v>
      </c>
      <c r="E28" t="s">
        <v>396</v>
      </c>
    </row>
    <row r="29" spans="1:5">
      <c r="A29" t="s">
        <v>446</v>
      </c>
      <c r="B29" s="16">
        <v>12.7776</v>
      </c>
      <c r="C29" s="3" t="s">
        <v>361</v>
      </c>
      <c r="D29" s="3" t="s">
        <v>510</v>
      </c>
      <c r="E29" t="s">
        <v>310</v>
      </c>
    </row>
    <row r="30" spans="1:5">
      <c r="A30" t="s">
        <v>447</v>
      </c>
      <c r="B30" s="16">
        <v>14.115600000000001</v>
      </c>
      <c r="C30" s="3" t="s">
        <v>361</v>
      </c>
      <c r="D30" s="3" t="s">
        <v>510</v>
      </c>
      <c r="E30" t="s">
        <v>302</v>
      </c>
    </row>
    <row r="31" spans="1:5">
      <c r="A31" t="s">
        <v>448</v>
      </c>
      <c r="B31" s="16">
        <v>3.2014999999999998</v>
      </c>
      <c r="C31" s="3" t="s">
        <v>361</v>
      </c>
      <c r="D31" s="3" t="s">
        <v>510</v>
      </c>
      <c r="E31" t="s">
        <v>397</v>
      </c>
    </row>
    <row r="32" spans="1:5">
      <c r="A32" t="s">
        <v>484</v>
      </c>
      <c r="B32" s="16">
        <v>0.29420000000000002</v>
      </c>
      <c r="C32" s="3" t="s">
        <v>361</v>
      </c>
      <c r="D32" s="3" t="s">
        <v>510</v>
      </c>
      <c r="E32" t="s">
        <v>398</v>
      </c>
    </row>
    <row r="33" spans="1:5">
      <c r="A33" t="s">
        <v>449</v>
      </c>
      <c r="B33" s="16">
        <v>1.8344</v>
      </c>
      <c r="C33" s="3" t="s">
        <v>361</v>
      </c>
      <c r="D33" s="3" t="s">
        <v>510</v>
      </c>
      <c r="E33" t="s">
        <v>317</v>
      </c>
    </row>
    <row r="34" spans="1:5">
      <c r="A34" t="s">
        <v>450</v>
      </c>
      <c r="B34" s="16">
        <v>0.95050000000000001</v>
      </c>
      <c r="C34" s="3" t="s">
        <v>361</v>
      </c>
      <c r="D34" s="3" t="s">
        <v>510</v>
      </c>
      <c r="E34" t="s">
        <v>399</v>
      </c>
    </row>
    <row r="35" spans="1:5">
      <c r="A35" t="s">
        <v>451</v>
      </c>
      <c r="B35" s="16">
        <v>12.4</v>
      </c>
      <c r="C35" s="3" t="s">
        <v>361</v>
      </c>
      <c r="D35" s="3" t="s">
        <v>510</v>
      </c>
      <c r="E35" t="s">
        <v>311</v>
      </c>
    </row>
    <row r="36" spans="1:5">
      <c r="A36" t="s">
        <v>452</v>
      </c>
      <c r="B36" s="16">
        <v>0.38679999999999998</v>
      </c>
      <c r="C36" s="3" t="s">
        <v>361</v>
      </c>
      <c r="D36" s="3" t="s">
        <v>513</v>
      </c>
      <c r="E36" t="s">
        <v>331</v>
      </c>
    </row>
    <row r="37" spans="1:5">
      <c r="A37" t="s">
        <v>453</v>
      </c>
      <c r="B37" s="16">
        <v>1.1593</v>
      </c>
      <c r="C37" s="3" t="s">
        <v>361</v>
      </c>
      <c r="D37" s="3" t="s">
        <v>511</v>
      </c>
      <c r="E37" t="s">
        <v>295</v>
      </c>
    </row>
    <row r="38" spans="1:5">
      <c r="A38" t="s">
        <v>454</v>
      </c>
      <c r="B38" s="16">
        <v>0.15415257066189</v>
      </c>
      <c r="C38" s="3" t="s">
        <v>361</v>
      </c>
      <c r="D38" s="3" t="s">
        <v>510</v>
      </c>
      <c r="E38" t="s">
        <v>305</v>
      </c>
    </row>
    <row r="39" spans="1:5">
      <c r="A39" t="s">
        <v>455</v>
      </c>
      <c r="B39" s="16">
        <v>0.80860165713546694</v>
      </c>
      <c r="C39" s="3" t="s">
        <v>361</v>
      </c>
      <c r="D39" s="3" t="s">
        <v>510</v>
      </c>
      <c r="E39" t="s">
        <v>307</v>
      </c>
    </row>
    <row r="40" spans="1:5">
      <c r="A40" t="s">
        <v>456</v>
      </c>
      <c r="B40" s="16">
        <v>0.11250077636462</v>
      </c>
      <c r="C40" s="3" t="s">
        <v>361</v>
      </c>
      <c r="D40" s="3" t="s">
        <v>510</v>
      </c>
      <c r="E40" t="s">
        <v>400</v>
      </c>
    </row>
    <row r="41" spans="1:5">
      <c r="A41" t="s">
        <v>457</v>
      </c>
      <c r="B41" s="16">
        <v>0.11250077636462</v>
      </c>
      <c r="C41" s="3" t="s">
        <v>361</v>
      </c>
      <c r="D41" s="3" t="s">
        <v>510</v>
      </c>
      <c r="E41" t="s">
        <v>308</v>
      </c>
    </row>
    <row r="42" spans="1:5">
      <c r="A42" t="s">
        <v>458</v>
      </c>
      <c r="B42" s="16">
        <v>5.7007756262922302E-2</v>
      </c>
      <c r="C42" s="3" t="s">
        <v>361</v>
      </c>
      <c r="D42" s="3" t="s">
        <v>510</v>
      </c>
      <c r="E42" t="s">
        <v>309</v>
      </c>
    </row>
    <row r="43" spans="1:5">
      <c r="A43" t="s">
        <v>459</v>
      </c>
      <c r="B43" s="16">
        <v>2.8139145003434601E-2</v>
      </c>
      <c r="C43" s="3" t="s">
        <v>361</v>
      </c>
      <c r="D43" s="3" t="s">
        <v>514</v>
      </c>
      <c r="E43" t="s">
        <v>314</v>
      </c>
    </row>
    <row r="44" spans="1:5">
      <c r="A44" t="s">
        <v>460</v>
      </c>
      <c r="B44" s="16">
        <v>8.1616281224717702E-2</v>
      </c>
      <c r="C44" s="3" t="s">
        <v>361</v>
      </c>
      <c r="D44" s="3" t="s">
        <v>510</v>
      </c>
      <c r="E44" t="s">
        <v>401</v>
      </c>
    </row>
    <row r="45" spans="1:5">
      <c r="A45" t="s">
        <v>461</v>
      </c>
      <c r="B45" s="16">
        <v>8.1616281224717702E-2</v>
      </c>
      <c r="C45" s="3" t="s">
        <v>361</v>
      </c>
      <c r="D45" s="3" t="s">
        <v>510</v>
      </c>
      <c r="E45" t="s">
        <v>402</v>
      </c>
    </row>
    <row r="46" spans="1:5">
      <c r="A46" t="s">
        <v>462</v>
      </c>
      <c r="B46" s="16">
        <v>2.2779696807252701E-2</v>
      </c>
      <c r="C46" s="3" t="s">
        <v>361</v>
      </c>
      <c r="D46" s="3" t="s">
        <v>515</v>
      </c>
      <c r="E46" t="s">
        <v>316</v>
      </c>
    </row>
    <row r="47" spans="1:5">
      <c r="A47" t="s">
        <v>463</v>
      </c>
      <c r="B47" s="16">
        <v>3.7760739621071397E-2</v>
      </c>
      <c r="C47" s="3" t="s">
        <v>361</v>
      </c>
      <c r="D47" s="3" t="s">
        <v>511</v>
      </c>
      <c r="E47" t="s">
        <v>294</v>
      </c>
    </row>
    <row r="48" spans="1:5">
      <c r="A48" t="s">
        <v>464</v>
      </c>
      <c r="B48" s="16">
        <v>5.90564845798403E-2</v>
      </c>
      <c r="C48" s="3" t="s">
        <v>361</v>
      </c>
      <c r="D48" s="3" t="s">
        <v>510</v>
      </c>
      <c r="E48" t="s">
        <v>322</v>
      </c>
    </row>
    <row r="49" spans="1:5">
      <c r="A49" t="s">
        <v>465</v>
      </c>
      <c r="B49" s="16">
        <v>2.9809173932686899</v>
      </c>
      <c r="C49" s="3" t="s">
        <v>361</v>
      </c>
      <c r="D49" s="3" t="s">
        <v>510</v>
      </c>
      <c r="E49" t="s">
        <v>328</v>
      </c>
    </row>
    <row r="50" spans="1:5">
      <c r="A50" t="s">
        <v>466</v>
      </c>
      <c r="B50" s="16">
        <v>6.8528917680857199E-2</v>
      </c>
      <c r="C50" s="3" t="s">
        <v>361</v>
      </c>
      <c r="D50" s="3" t="s">
        <v>510</v>
      </c>
      <c r="E50" t="s">
        <v>403</v>
      </c>
    </row>
    <row r="51" spans="1:5">
      <c r="A51" t="s">
        <v>467</v>
      </c>
      <c r="B51" s="16">
        <v>2.9809173932686899</v>
      </c>
      <c r="C51" s="3" t="s">
        <v>361</v>
      </c>
      <c r="D51" s="3" t="s">
        <v>510</v>
      </c>
      <c r="E51" t="s">
        <v>404</v>
      </c>
    </row>
    <row r="52" spans="1:5">
      <c r="A52" t="s">
        <v>468</v>
      </c>
      <c r="B52" s="16">
        <v>5.9587632805250097</v>
      </c>
      <c r="C52" s="3" t="s">
        <v>361</v>
      </c>
      <c r="D52" s="3" t="s">
        <v>510</v>
      </c>
      <c r="E52" t="s">
        <v>329</v>
      </c>
    </row>
    <row r="53" spans="1:5">
      <c r="A53" t="s">
        <v>469</v>
      </c>
      <c r="B53" s="16">
        <v>0.56060486118888997</v>
      </c>
      <c r="C53" s="3" t="s">
        <v>361</v>
      </c>
      <c r="D53" s="3" t="s">
        <v>510</v>
      </c>
      <c r="E53" t="s">
        <v>405</v>
      </c>
    </row>
    <row r="54" spans="1:5">
      <c r="A54" t="s">
        <v>470</v>
      </c>
      <c r="B54" s="16">
        <v>2.9809173932686899</v>
      </c>
      <c r="C54" s="3" t="s">
        <v>361</v>
      </c>
      <c r="D54" s="3" t="s">
        <v>510</v>
      </c>
      <c r="E54" t="s">
        <v>330</v>
      </c>
    </row>
    <row r="55" spans="1:5">
      <c r="A55" t="s">
        <v>471</v>
      </c>
      <c r="B55" s="16">
        <v>0.56060486118888997</v>
      </c>
      <c r="C55" s="3" t="s">
        <v>361</v>
      </c>
      <c r="D55" s="3" t="s">
        <v>510</v>
      </c>
      <c r="E55" t="s">
        <v>406</v>
      </c>
    </row>
    <row r="56" spans="1:5">
      <c r="A56" t="s">
        <v>472</v>
      </c>
      <c r="B56" s="16">
        <v>4.67693786352485E-2</v>
      </c>
      <c r="C56" s="3" t="s">
        <v>361</v>
      </c>
      <c r="D56" s="3" t="s">
        <v>511</v>
      </c>
      <c r="E56" t="s">
        <v>407</v>
      </c>
    </row>
    <row r="57" spans="1:5">
      <c r="A57" t="s">
        <v>473</v>
      </c>
      <c r="B57" s="16">
        <v>4.67693786352485E-2</v>
      </c>
      <c r="C57" s="3" t="s">
        <v>361</v>
      </c>
      <c r="D57" s="3" t="s">
        <v>511</v>
      </c>
      <c r="E57" t="s">
        <v>408</v>
      </c>
    </row>
    <row r="58" spans="1:5">
      <c r="A58" t="s">
        <v>474</v>
      </c>
      <c r="B58" s="16">
        <v>2.0151412685389301E-2</v>
      </c>
      <c r="C58" s="3" t="s">
        <v>361</v>
      </c>
      <c r="D58" s="3" t="s">
        <v>511</v>
      </c>
      <c r="E58" t="s">
        <v>409</v>
      </c>
    </row>
    <row r="59" spans="1:5">
      <c r="A59" t="s">
        <v>475</v>
      </c>
      <c r="B59" s="16">
        <v>3.2516103418398001E-2</v>
      </c>
      <c r="C59" s="3" t="s">
        <v>361</v>
      </c>
      <c r="D59" s="3" t="s">
        <v>513</v>
      </c>
      <c r="E59" t="s">
        <v>417</v>
      </c>
    </row>
    <row r="60" spans="1:5">
      <c r="A60" t="s">
        <v>476</v>
      </c>
      <c r="B60" s="16">
        <v>3.6839565102710199E-2</v>
      </c>
      <c r="C60" s="3" t="s">
        <v>361</v>
      </c>
      <c r="D60" s="3" t="s">
        <v>512</v>
      </c>
      <c r="E60" t="s">
        <v>410</v>
      </c>
    </row>
    <row r="61" spans="1:5">
      <c r="A61" t="s">
        <v>477</v>
      </c>
      <c r="B61" s="16">
        <v>3.6839565102710199E-2</v>
      </c>
      <c r="C61" s="3" t="s">
        <v>361</v>
      </c>
      <c r="D61" s="3" t="s">
        <v>512</v>
      </c>
      <c r="E61" t="s">
        <v>411</v>
      </c>
    </row>
    <row r="62" spans="1:5">
      <c r="A62" t="s">
        <v>478</v>
      </c>
      <c r="B62" s="16">
        <v>7.9306399196990996E-4</v>
      </c>
      <c r="C62" s="3" t="s">
        <v>361</v>
      </c>
      <c r="D62" s="3" t="s">
        <v>510</v>
      </c>
      <c r="E62" t="s">
        <v>412</v>
      </c>
    </row>
    <row r="63" spans="1:5">
      <c r="A63" t="s">
        <v>479</v>
      </c>
      <c r="B63" s="16">
        <v>3.6839565102710199E-2</v>
      </c>
      <c r="C63" s="3" t="s">
        <v>361</v>
      </c>
      <c r="D63" s="3" t="s">
        <v>512</v>
      </c>
      <c r="E63" t="s">
        <v>413</v>
      </c>
    </row>
    <row r="64" spans="1:5">
      <c r="A64" t="s">
        <v>480</v>
      </c>
      <c r="B64" s="16">
        <v>0.51632078148613303</v>
      </c>
      <c r="C64" s="3" t="s">
        <v>361</v>
      </c>
      <c r="D64" s="3" t="s">
        <v>513</v>
      </c>
      <c r="E64" t="s">
        <v>298</v>
      </c>
    </row>
    <row r="65" spans="1:5">
      <c r="A65" t="s">
        <v>481</v>
      </c>
      <c r="B65" s="16">
        <v>0.14617072051822699</v>
      </c>
      <c r="C65" s="3" t="s">
        <v>361</v>
      </c>
      <c r="D65" s="3" t="s">
        <v>511</v>
      </c>
      <c r="E65" t="s">
        <v>414</v>
      </c>
    </row>
    <row r="66" spans="1:5">
      <c r="A66" t="s">
        <v>482</v>
      </c>
      <c r="B66" s="16">
        <v>0.23114563548739001</v>
      </c>
      <c r="C66" s="3" t="s">
        <v>361</v>
      </c>
      <c r="D66" s="3" t="s">
        <v>510</v>
      </c>
      <c r="E66" t="s">
        <v>303</v>
      </c>
    </row>
    <row r="67" spans="1:5">
      <c r="A67" t="s">
        <v>483</v>
      </c>
      <c r="B67" s="16">
        <v>1.8914736977904599E-2</v>
      </c>
      <c r="C67" s="3" t="s">
        <v>361</v>
      </c>
      <c r="D67" s="3" t="s">
        <v>510</v>
      </c>
      <c r="E67" t="s">
        <v>415</v>
      </c>
    </row>
    <row r="68" spans="1:5">
      <c r="A68" t="s">
        <v>485</v>
      </c>
      <c r="B68" s="16">
        <v>6.7400000000000002E-2</v>
      </c>
      <c r="C68" s="3" t="s">
        <v>363</v>
      </c>
      <c r="E68" t="s">
        <v>296</v>
      </c>
    </row>
    <row r="69" spans="1:5">
      <c r="A69" t="s">
        <v>486</v>
      </c>
      <c r="B69" s="16">
        <v>1.01108781906594E-2</v>
      </c>
      <c r="C69" s="3" t="s">
        <v>363</v>
      </c>
      <c r="E69" t="s">
        <v>488</v>
      </c>
    </row>
    <row r="70" spans="1:5">
      <c r="A70" t="s">
        <v>487</v>
      </c>
      <c r="B70" s="16">
        <v>3.4669999999999999E-2</v>
      </c>
      <c r="C70" s="3" t="s">
        <v>363</v>
      </c>
      <c r="E70" t="s">
        <v>489</v>
      </c>
    </row>
    <row r="71" spans="1:5">
      <c r="A71" t="s">
        <v>490</v>
      </c>
      <c r="B71" s="16">
        <v>3.72294744475322E-4</v>
      </c>
      <c r="C71" s="3" t="s">
        <v>362</v>
      </c>
      <c r="E71" t="s">
        <v>277</v>
      </c>
    </row>
    <row r="72" spans="1:5">
      <c r="A72" t="s">
        <v>491</v>
      </c>
      <c r="B72" s="16">
        <v>4.8825270508210797E-2</v>
      </c>
      <c r="C72" s="3" t="s">
        <v>350</v>
      </c>
      <c r="E72" t="s">
        <v>325</v>
      </c>
    </row>
    <row r="73" spans="1:5">
      <c r="A73" t="s">
        <v>492</v>
      </c>
      <c r="B73" s="16">
        <v>3.3518944418968001E-2</v>
      </c>
      <c r="C73" s="3" t="s">
        <v>364</v>
      </c>
      <c r="E73" t="s">
        <v>315</v>
      </c>
    </row>
    <row r="74" spans="1:5">
      <c r="A74" t="s">
        <v>500</v>
      </c>
      <c r="B74" s="16">
        <v>0.23319999999999999</v>
      </c>
      <c r="C74" s="3" t="s">
        <v>354</v>
      </c>
      <c r="E74" t="s">
        <v>318</v>
      </c>
    </row>
    <row r="75" spans="1:5">
      <c r="A75" t="s">
        <v>501</v>
      </c>
      <c r="B75" s="16">
        <v>6.1499999999999999E-2</v>
      </c>
      <c r="C75" s="3" t="s">
        <v>354</v>
      </c>
      <c r="E75" t="s">
        <v>495</v>
      </c>
    </row>
    <row r="76" spans="1:5">
      <c r="A76" t="s">
        <v>502</v>
      </c>
      <c r="B76" s="16">
        <v>7.7999999999999996E-3</v>
      </c>
      <c r="C76" s="3" t="s">
        <v>354</v>
      </c>
      <c r="E76" t="s">
        <v>324</v>
      </c>
    </row>
    <row r="77" spans="1:5">
      <c r="A77" t="s">
        <v>503</v>
      </c>
      <c r="B77" s="16">
        <v>0.37830000000000003</v>
      </c>
      <c r="C77" s="3" t="s">
        <v>354</v>
      </c>
      <c r="E77" t="s">
        <v>496</v>
      </c>
    </row>
    <row r="78" spans="1:5">
      <c r="A78" t="s">
        <v>504</v>
      </c>
      <c r="B78" s="16">
        <v>0.8417</v>
      </c>
      <c r="C78" s="3" t="s">
        <v>354</v>
      </c>
      <c r="E78" t="s">
        <v>319</v>
      </c>
    </row>
    <row r="79" spans="1:5">
      <c r="A79" t="s">
        <v>505</v>
      </c>
      <c r="B79" s="16">
        <v>1.28141515563217E-2</v>
      </c>
      <c r="C79" s="3" t="s">
        <v>354</v>
      </c>
      <c r="E79" t="s">
        <v>494</v>
      </c>
    </row>
    <row r="80" spans="1:5">
      <c r="A80" t="s">
        <v>506</v>
      </c>
      <c r="B80" s="16">
        <v>1.1141257581151399E-2</v>
      </c>
      <c r="C80" s="3" t="s">
        <v>354</v>
      </c>
      <c r="E80" t="s">
        <v>497</v>
      </c>
    </row>
    <row r="81" spans="1:5">
      <c r="A81" t="s">
        <v>507</v>
      </c>
      <c r="B81" s="16">
        <v>1.1269506731474801E-3</v>
      </c>
      <c r="C81" s="3" t="s">
        <v>354</v>
      </c>
      <c r="E81" t="s">
        <v>493</v>
      </c>
    </row>
    <row r="82" spans="1:5">
      <c r="A82" t="s">
        <v>508</v>
      </c>
      <c r="B82" s="16">
        <v>7.3503166051712802E-3</v>
      </c>
      <c r="C82" s="3" t="s">
        <v>354</v>
      </c>
      <c r="E82" t="s">
        <v>498</v>
      </c>
    </row>
    <row r="83" spans="1:5">
      <c r="A83" t="s">
        <v>509</v>
      </c>
      <c r="B83" s="16">
        <v>8.4787347578566298E-3</v>
      </c>
      <c r="C83" s="3" t="s">
        <v>354</v>
      </c>
      <c r="E83" t="s">
        <v>499</v>
      </c>
    </row>
    <row r="100" spans="2:2">
      <c r="B100" s="15"/>
    </row>
    <row r="101" spans="2:2">
      <c r="B101" s="15"/>
    </row>
    <row r="102" spans="2:2">
      <c r="B102" s="15"/>
    </row>
    <row r="103" spans="2:2">
      <c r="B103" s="15"/>
    </row>
    <row r="104" spans="2:2">
      <c r="B104" s="15"/>
    </row>
    <row r="105" spans="2:2">
      <c r="B105" s="15"/>
    </row>
    <row r="106" spans="2:2">
      <c r="B106" s="15"/>
    </row>
    <row r="107" spans="2:2">
      <c r="B107" s="15"/>
    </row>
    <row r="108" spans="2:2">
      <c r="B108" s="15"/>
    </row>
    <row r="109" spans="2:2">
      <c r="B109" s="15"/>
    </row>
    <row r="110" spans="2:2">
      <c r="B110" s="15"/>
    </row>
    <row r="111" spans="2:2">
      <c r="B111" s="15"/>
    </row>
    <row r="112" spans="2:2">
      <c r="B112" s="15"/>
    </row>
    <row r="113" spans="2:2">
      <c r="B113" s="15"/>
    </row>
    <row r="114" spans="2:2">
      <c r="B114" s="15"/>
    </row>
    <row r="115" spans="2:2">
      <c r="B115" s="15"/>
    </row>
    <row r="116" spans="2:2">
      <c r="B116" s="15"/>
    </row>
    <row r="117" spans="2:2">
      <c r="B117" s="15"/>
    </row>
    <row r="118" spans="2:2">
      <c r="B118" s="15"/>
    </row>
    <row r="119" spans="2:2">
      <c r="B119" s="15"/>
    </row>
    <row r="120" spans="2:2">
      <c r="B120" s="15"/>
    </row>
    <row r="121" spans="2:2">
      <c r="B121" s="15"/>
    </row>
    <row r="122" spans="2:2">
      <c r="B122" s="15"/>
    </row>
    <row r="123" spans="2:2">
      <c r="B123" s="15"/>
    </row>
    <row r="124" spans="2:2">
      <c r="B124" s="15"/>
    </row>
    <row r="125" spans="2:2">
      <c r="B125" s="15"/>
    </row>
    <row r="126" spans="2:2">
      <c r="B126" s="15"/>
    </row>
    <row r="127" spans="2:2">
      <c r="B127" s="15"/>
    </row>
    <row r="128" spans="2:2">
      <c r="B128" s="15"/>
    </row>
    <row r="129" spans="2:2">
      <c r="B129" s="15"/>
    </row>
    <row r="130" spans="2:2">
      <c r="B130" s="15"/>
    </row>
    <row r="131" spans="2:2">
      <c r="B131" s="15"/>
    </row>
    <row r="132" spans="2:2">
      <c r="B132" s="15"/>
    </row>
    <row r="133" spans="2:2">
      <c r="B133" s="15"/>
    </row>
    <row r="134" spans="2:2">
      <c r="B134" s="15"/>
    </row>
    <row r="135" spans="2:2">
      <c r="B135" s="15"/>
    </row>
    <row r="136" spans="2:2">
      <c r="B136" s="15"/>
    </row>
    <row r="137" spans="2:2">
      <c r="B137" s="15"/>
    </row>
    <row r="138" spans="2:2">
      <c r="B138" s="15"/>
    </row>
    <row r="139" spans="2:2">
      <c r="B139" s="15"/>
    </row>
    <row r="140" spans="2:2">
      <c r="B140" s="15"/>
    </row>
    <row r="141" spans="2:2">
      <c r="B141" s="15"/>
    </row>
    <row r="142" spans="2:2">
      <c r="B142" s="15"/>
    </row>
    <row r="143" spans="2:2">
      <c r="B143" s="15"/>
    </row>
    <row r="144" spans="2:2">
      <c r="B144" s="15"/>
    </row>
    <row r="145" spans="2:2">
      <c r="B145" s="15"/>
    </row>
    <row r="146" spans="2:2">
      <c r="B146" s="15"/>
    </row>
    <row r="147" spans="2:2">
      <c r="B147" s="15"/>
    </row>
    <row r="148" spans="2:2">
      <c r="B148" s="15"/>
    </row>
    <row r="149" spans="2:2">
      <c r="B149" s="15"/>
    </row>
    <row r="150" spans="2:2">
      <c r="B150" s="15"/>
    </row>
  </sheetData>
  <autoFilter ref="A1:E1" xr:uid="{4137D758-ABA4-4BAE-96F6-1555F90591CB}"/>
  <conditionalFormatting sqref="B2:B150">
    <cfRule type="colorScale" priority="7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B3F59-E2E8-4F49-BE0D-1ACFF3DB2825}">
  <dimension ref="A1:G35"/>
  <sheetViews>
    <sheetView workbookViewId="0">
      <selection activeCell="G7" sqref="G7"/>
    </sheetView>
  </sheetViews>
  <sheetFormatPr defaultRowHeight="15"/>
  <cols>
    <col min="1" max="1" width="27" bestFit="1" customWidth="1"/>
    <col min="2" max="2" width="15.28515625" bestFit="1" customWidth="1"/>
    <col min="3" max="3" width="10.7109375" bestFit="1" customWidth="1"/>
    <col min="5" max="5" width="32" bestFit="1" customWidth="1"/>
    <col min="6" max="6" width="15.28515625" bestFit="1" customWidth="1"/>
    <col min="7" max="7" width="10.7109375" bestFit="1" customWidth="1"/>
  </cols>
  <sheetData>
    <row r="1" spans="1:7" ht="15.75">
      <c r="A1" s="12" t="s">
        <v>332</v>
      </c>
      <c r="B1" s="12" t="s">
        <v>333</v>
      </c>
      <c r="C1" s="12" t="s">
        <v>334</v>
      </c>
      <c r="E1" s="12" t="s">
        <v>332</v>
      </c>
      <c r="F1" s="12" t="s">
        <v>333</v>
      </c>
      <c r="G1" s="12" t="s">
        <v>334</v>
      </c>
    </row>
    <row r="2" spans="1:7">
      <c r="A2" t="s">
        <v>335</v>
      </c>
      <c r="B2" s="17">
        <v>8.8225643360811096E-2</v>
      </c>
      <c r="C2">
        <v>0</v>
      </c>
      <c r="E2" t="s">
        <v>361</v>
      </c>
      <c r="F2" s="17">
        <v>88.072964448581374</v>
      </c>
      <c r="G2" s="17">
        <v>97.607556172784271</v>
      </c>
    </row>
    <row r="3" spans="1:7">
      <c r="A3" t="s">
        <v>336</v>
      </c>
      <c r="B3" s="17">
        <v>5.892870296585484E-2</v>
      </c>
      <c r="C3">
        <v>0</v>
      </c>
      <c r="E3" t="s">
        <v>354</v>
      </c>
      <c r="F3" s="17">
        <v>6.122725720369913</v>
      </c>
      <c r="G3" s="17">
        <v>1.5634114111736483</v>
      </c>
    </row>
    <row r="4" spans="1:7">
      <c r="A4" t="s">
        <v>337</v>
      </c>
      <c r="B4" s="17">
        <v>4.3359471784535232E-2</v>
      </c>
      <c r="C4">
        <v>0</v>
      </c>
      <c r="E4" t="s">
        <v>357</v>
      </c>
      <c r="F4" s="17">
        <v>0.95139721294020774</v>
      </c>
      <c r="G4">
        <v>0</v>
      </c>
    </row>
    <row r="5" spans="1:7">
      <c r="A5" s="13" t="s">
        <v>338</v>
      </c>
      <c r="B5" s="17">
        <v>76.775059765758414</v>
      </c>
      <c r="C5" s="17">
        <v>87.692520120665748</v>
      </c>
    </row>
    <row r="6" spans="1:7" ht="15.75">
      <c r="A6" s="13" t="s">
        <v>339</v>
      </c>
      <c r="B6" s="17">
        <v>0.43995633918825722</v>
      </c>
      <c r="C6">
        <v>0</v>
      </c>
      <c r="E6" s="12" t="s">
        <v>374</v>
      </c>
      <c r="F6" s="12" t="s">
        <v>333</v>
      </c>
      <c r="G6" s="12" t="s">
        <v>334</v>
      </c>
    </row>
    <row r="7" spans="1:7">
      <c r="A7" t="s">
        <v>340</v>
      </c>
      <c r="B7" s="17">
        <v>0.25998941961924027</v>
      </c>
      <c r="C7">
        <v>0</v>
      </c>
      <c r="E7" s="13" t="s">
        <v>338</v>
      </c>
      <c r="F7" s="17">
        <v>76.775059765758414</v>
      </c>
      <c r="G7" s="17">
        <v>87.692520120665748</v>
      </c>
    </row>
    <row r="8" spans="1:7">
      <c r="A8" t="s">
        <v>341</v>
      </c>
      <c r="B8" s="17">
        <v>0.46808140196741521</v>
      </c>
      <c r="C8">
        <v>0</v>
      </c>
      <c r="E8" s="13" t="s">
        <v>346</v>
      </c>
      <c r="F8" s="17">
        <v>4.9208815198248219</v>
      </c>
      <c r="G8" s="17"/>
    </row>
    <row r="9" spans="1:7">
      <c r="A9" t="s">
        <v>342</v>
      </c>
      <c r="B9" s="17">
        <v>0.12053598333924855</v>
      </c>
      <c r="C9">
        <v>0</v>
      </c>
      <c r="E9" s="13" t="s">
        <v>347</v>
      </c>
      <c r="F9" s="17">
        <v>0</v>
      </c>
      <c r="G9" s="17"/>
    </row>
    <row r="10" spans="1:7">
      <c r="A10" t="s">
        <v>343</v>
      </c>
      <c r="B10" s="17">
        <v>6.1942102549336058E-3</v>
      </c>
      <c r="C10">
        <v>0</v>
      </c>
      <c r="E10" s="13" t="s">
        <v>372</v>
      </c>
      <c r="F10" s="17">
        <v>0</v>
      </c>
      <c r="G10" s="17"/>
    </row>
    <row r="11" spans="1:7">
      <c r="A11" s="13" t="s">
        <v>344</v>
      </c>
      <c r="B11" s="17">
        <v>0</v>
      </c>
      <c r="C11" s="17">
        <v>0.11218087819065939</v>
      </c>
      <c r="E11" s="13" t="s">
        <v>356</v>
      </c>
      <c r="F11" s="17">
        <v>5.5297556467759987</v>
      </c>
      <c r="G11" s="17"/>
    </row>
    <row r="12" spans="1:7">
      <c r="A12" t="s">
        <v>345</v>
      </c>
      <c r="B12" s="17">
        <v>0.12689760468215333</v>
      </c>
      <c r="C12">
        <v>0</v>
      </c>
      <c r="E12" s="13" t="s">
        <v>358</v>
      </c>
      <c r="F12" s="17">
        <v>0.68822698264951498</v>
      </c>
      <c r="G12" s="17"/>
    </row>
    <row r="13" spans="1:7">
      <c r="A13" s="13" t="s">
        <v>346</v>
      </c>
      <c r="B13" s="17">
        <v>4.9208815198248219</v>
      </c>
      <c r="C13" s="17">
        <v>2.093836884904531</v>
      </c>
    </row>
    <row r="14" spans="1:7">
      <c r="A14" s="13" t="s">
        <v>347</v>
      </c>
      <c r="B14" s="17">
        <v>0</v>
      </c>
      <c r="C14" s="17">
        <v>2.8139145003434601E-2</v>
      </c>
    </row>
    <row r="15" spans="1:7">
      <c r="A15" t="s">
        <v>348</v>
      </c>
      <c r="B15" s="17">
        <v>0.24927510998908484</v>
      </c>
      <c r="C15" s="17">
        <v>3.72294744475322E-4</v>
      </c>
    </row>
    <row r="16" spans="1:7">
      <c r="A16" t="s">
        <v>349</v>
      </c>
      <c r="B16" s="17">
        <v>1.6908519885089034E-2</v>
      </c>
      <c r="C16">
        <v>0</v>
      </c>
    </row>
    <row r="17" spans="1:3">
      <c r="A17" s="13" t="s">
        <v>372</v>
      </c>
      <c r="B17" s="17">
        <v>0</v>
      </c>
      <c r="C17" s="17">
        <v>2.2779696807252701E-2</v>
      </c>
    </row>
    <row r="18" spans="1:3">
      <c r="A18" s="13" t="s">
        <v>350</v>
      </c>
      <c r="B18" s="17">
        <v>0.15753383378087901</v>
      </c>
      <c r="C18" s="17">
        <v>4.8825270508210797E-2</v>
      </c>
    </row>
    <row r="19" spans="1:3">
      <c r="A19" t="s">
        <v>351</v>
      </c>
      <c r="B19" s="17">
        <v>0.105971218685756</v>
      </c>
      <c r="C19">
        <v>0</v>
      </c>
    </row>
    <row r="20" spans="1:3">
      <c r="A20" t="s">
        <v>352</v>
      </c>
      <c r="B20" s="17">
        <v>1.5066997917406068E-2</v>
      </c>
      <c r="C20">
        <v>0</v>
      </c>
    </row>
    <row r="21" spans="1:3">
      <c r="A21" t="s">
        <v>353</v>
      </c>
      <c r="B21" s="17">
        <v>7.8683211346453896E-3</v>
      </c>
      <c r="C21">
        <v>0</v>
      </c>
    </row>
    <row r="22" spans="1:3">
      <c r="A22" s="13" t="s">
        <v>354</v>
      </c>
      <c r="B22" s="17">
        <v>6.122725720369913</v>
      </c>
      <c r="C22" s="17">
        <v>1.5634114111736483</v>
      </c>
    </row>
    <row r="23" spans="1:3">
      <c r="A23" t="s">
        <v>355</v>
      </c>
      <c r="B23" s="17">
        <v>0.2097660932278867</v>
      </c>
      <c r="C23">
        <v>0</v>
      </c>
    </row>
    <row r="24" spans="1:3">
      <c r="A24" s="13" t="s">
        <v>356</v>
      </c>
      <c r="B24" s="17">
        <v>5.5297556467759987</v>
      </c>
      <c r="C24" s="17">
        <v>20.661421630095184</v>
      </c>
    </row>
    <row r="25" spans="1:3">
      <c r="A25" t="s">
        <v>357</v>
      </c>
      <c r="B25" s="17">
        <v>0.95139721294020774</v>
      </c>
      <c r="C25" s="17">
        <v>0</v>
      </c>
    </row>
    <row r="26" spans="1:3">
      <c r="A26" t="s">
        <v>373</v>
      </c>
      <c r="B26" s="17">
        <v>1.6573697709146674E-2</v>
      </c>
      <c r="C26">
        <v>0</v>
      </c>
    </row>
    <row r="27" spans="1:3">
      <c r="A27" s="13" t="s">
        <v>358</v>
      </c>
      <c r="B27" s="17">
        <v>0.68822698264951498</v>
      </c>
      <c r="C27" s="17">
        <v>0.20561869530813059</v>
      </c>
    </row>
    <row r="28" spans="1:3">
      <c r="A28" t="s">
        <v>364</v>
      </c>
      <c r="B28" s="17">
        <v>0.13376145928897165</v>
      </c>
      <c r="C28" s="17">
        <v>3.3518944418968098E-2</v>
      </c>
    </row>
    <row r="31" spans="1:3" ht="15.75">
      <c r="A31" s="12" t="s">
        <v>332</v>
      </c>
      <c r="B31" s="12" t="s">
        <v>333</v>
      </c>
      <c r="C31" s="12" t="s">
        <v>334</v>
      </c>
    </row>
    <row r="32" spans="1:3">
      <c r="A32" s="13" t="s">
        <v>338</v>
      </c>
      <c r="B32" s="17">
        <v>76.775059765758414</v>
      </c>
      <c r="C32" s="17">
        <v>74.595760120665773</v>
      </c>
    </row>
    <row r="33" spans="1:3">
      <c r="A33" s="13" t="s">
        <v>346</v>
      </c>
      <c r="B33" s="17">
        <v>4.9208815198248219</v>
      </c>
      <c r="C33" s="17">
        <v>2.093836884904531</v>
      </c>
    </row>
    <row r="34" spans="1:3">
      <c r="A34" s="13" t="s">
        <v>354</v>
      </c>
      <c r="B34" s="17">
        <v>6.122725720369913</v>
      </c>
      <c r="C34" s="17">
        <v>1.5634114111736483</v>
      </c>
    </row>
    <row r="35" spans="1:3">
      <c r="A35" s="13" t="s">
        <v>356</v>
      </c>
      <c r="B35" s="17">
        <v>5.5297556467759987</v>
      </c>
      <c r="C35" s="17">
        <v>20.661421630095184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3DAAE-BBAB-4A46-A7F9-EE3DAFA9E700}">
  <dimension ref="A1:K83"/>
  <sheetViews>
    <sheetView tabSelected="1" workbookViewId="0">
      <selection activeCell="K2" activeCellId="1" sqref="G2:G13 K2:K13"/>
    </sheetView>
  </sheetViews>
  <sheetFormatPr defaultRowHeight="15"/>
  <cols>
    <col min="1" max="1" width="14.28515625" bestFit="1" customWidth="1"/>
    <col min="2" max="2" width="87" customWidth="1"/>
    <col min="3" max="3" width="15.7109375" bestFit="1" customWidth="1"/>
    <col min="4" max="4" width="5" style="3" bestFit="1" customWidth="1"/>
    <col min="5" max="5" width="19.5703125" bestFit="1" customWidth="1"/>
    <col min="6" max="6" width="15.710937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</cols>
  <sheetData>
    <row r="1" spans="1:11" ht="15.75">
      <c r="A1" s="14" t="s">
        <v>267</v>
      </c>
      <c r="B1" s="14" t="s">
        <v>2</v>
      </c>
      <c r="C1" s="14" t="s">
        <v>332</v>
      </c>
      <c r="D1" s="14"/>
      <c r="E1" s="14" t="s">
        <v>359</v>
      </c>
      <c r="G1" s="14" t="s">
        <v>332</v>
      </c>
      <c r="H1" s="14" t="s">
        <v>369</v>
      </c>
      <c r="I1" s="14" t="s">
        <v>370</v>
      </c>
      <c r="J1" s="14" t="s">
        <v>371</v>
      </c>
      <c r="K1" s="14" t="s">
        <v>267</v>
      </c>
    </row>
    <row r="2" spans="1:11">
      <c r="A2" s="16">
        <v>8.5599999999999996E-2</v>
      </c>
      <c r="B2" t="s">
        <v>419</v>
      </c>
      <c r="C2" s="3" t="s">
        <v>361</v>
      </c>
      <c r="D2" s="3" t="s">
        <v>510</v>
      </c>
      <c r="E2" s="3">
        <v>2</v>
      </c>
      <c r="G2" s="18" t="s">
        <v>361</v>
      </c>
      <c r="H2" s="3">
        <v>66</v>
      </c>
      <c r="I2" s="3">
        <f>SUM(E2:E67)</f>
        <v>182</v>
      </c>
      <c r="J2" s="19">
        <f>I2/H2</f>
        <v>2.7575757575757578</v>
      </c>
      <c r="K2" s="17">
        <f>SUM(A2:A67)</f>
        <v>97.607556172784271</v>
      </c>
    </row>
    <row r="3" spans="1:11">
      <c r="A3" s="16">
        <v>6.9400000000000003E-2</v>
      </c>
      <c r="B3" t="s">
        <v>423</v>
      </c>
      <c r="C3" s="3" t="s">
        <v>361</v>
      </c>
      <c r="D3" s="3" t="s">
        <v>510</v>
      </c>
      <c r="E3" s="3">
        <v>2</v>
      </c>
      <c r="G3" s="18" t="s">
        <v>363</v>
      </c>
      <c r="H3" s="3">
        <v>3</v>
      </c>
      <c r="I3" s="3">
        <f>SUM(E68:E70)</f>
        <v>7</v>
      </c>
      <c r="J3" s="19">
        <f t="shared" ref="J3:J9" si="0">I3/H3</f>
        <v>2.3333333333333335</v>
      </c>
      <c r="K3" s="17">
        <f>SUM(A68:A70)</f>
        <v>0.11218087819065939</v>
      </c>
    </row>
    <row r="4" spans="1:11">
      <c r="A4" s="16">
        <v>5.7009999999999996</v>
      </c>
      <c r="B4" t="s">
        <v>431</v>
      </c>
      <c r="C4" s="3" t="s">
        <v>361</v>
      </c>
      <c r="D4" s="3" t="s">
        <v>510</v>
      </c>
      <c r="E4" s="3">
        <v>2</v>
      </c>
      <c r="G4" s="18" t="s">
        <v>362</v>
      </c>
      <c r="H4" s="3">
        <v>1</v>
      </c>
      <c r="I4" s="3">
        <v>1</v>
      </c>
      <c r="J4" s="19">
        <f t="shared" si="0"/>
        <v>1</v>
      </c>
      <c r="K4" s="17">
        <v>3.72294744475322E-4</v>
      </c>
    </row>
    <row r="5" spans="1:11">
      <c r="A5" s="16">
        <v>0.10539999999999999</v>
      </c>
      <c r="B5" t="s">
        <v>433</v>
      </c>
      <c r="C5" s="3" t="s">
        <v>361</v>
      </c>
      <c r="D5" s="3" t="s">
        <v>510</v>
      </c>
      <c r="E5" s="3">
        <v>2</v>
      </c>
      <c r="F5" s="20"/>
      <c r="G5" s="18" t="s">
        <v>350</v>
      </c>
      <c r="H5" s="3">
        <v>1</v>
      </c>
      <c r="I5" s="3">
        <v>1</v>
      </c>
      <c r="J5" s="19">
        <f t="shared" si="0"/>
        <v>1</v>
      </c>
      <c r="K5" s="17">
        <v>4.8825270508210797E-2</v>
      </c>
    </row>
    <row r="6" spans="1:11">
      <c r="A6" s="16">
        <v>1.5796600000000001</v>
      </c>
      <c r="B6" t="s">
        <v>434</v>
      </c>
      <c r="C6" s="3" t="s">
        <v>361</v>
      </c>
      <c r="D6" s="3" t="s">
        <v>510</v>
      </c>
      <c r="E6" s="3">
        <v>3</v>
      </c>
      <c r="G6" s="18" t="s">
        <v>354</v>
      </c>
      <c r="H6" s="3">
        <v>10</v>
      </c>
      <c r="I6" s="3">
        <f>SUM(E74:E83)</f>
        <v>31</v>
      </c>
      <c r="J6" s="19">
        <f t="shared" si="0"/>
        <v>3.1</v>
      </c>
      <c r="K6" s="20">
        <f>SUM(A74:A83)</f>
        <v>1.5634114111736483</v>
      </c>
    </row>
    <row r="7" spans="1:11">
      <c r="A7" s="16">
        <v>1.6400000000000001E-2</v>
      </c>
      <c r="B7" t="s">
        <v>435</v>
      </c>
      <c r="C7" s="3" t="s">
        <v>361</v>
      </c>
      <c r="D7" s="3" t="s">
        <v>510</v>
      </c>
      <c r="E7" s="3">
        <v>4</v>
      </c>
      <c r="G7" s="18" t="s">
        <v>364</v>
      </c>
      <c r="H7" s="3">
        <v>1</v>
      </c>
      <c r="I7" s="3">
        <v>1</v>
      </c>
      <c r="J7" s="19">
        <f t="shared" si="0"/>
        <v>1</v>
      </c>
      <c r="K7" s="17">
        <v>3.3518944418968001E-2</v>
      </c>
    </row>
    <row r="8" spans="1:11">
      <c r="A8" s="16">
        <v>0.40050000000000002</v>
      </c>
      <c r="B8" t="s">
        <v>439</v>
      </c>
      <c r="C8" s="3" t="s">
        <v>361</v>
      </c>
      <c r="D8" s="3" t="s">
        <v>510</v>
      </c>
      <c r="E8" s="3">
        <v>4</v>
      </c>
      <c r="G8" s="18" t="s">
        <v>510</v>
      </c>
      <c r="H8" s="3">
        <v>35</v>
      </c>
      <c r="I8" s="3">
        <f>SUM(E2:E36)</f>
        <v>96</v>
      </c>
      <c r="J8" s="19">
        <f t="shared" si="0"/>
        <v>2.7428571428571429</v>
      </c>
      <c r="K8">
        <v>87.692520120665748</v>
      </c>
    </row>
    <row r="9" spans="1:11">
      <c r="A9" s="16">
        <v>5.6543000000000001</v>
      </c>
      <c r="B9" t="s">
        <v>441</v>
      </c>
      <c r="C9" s="3" t="s">
        <v>361</v>
      </c>
      <c r="D9" s="3" t="s">
        <v>510</v>
      </c>
      <c r="E9" s="3">
        <v>4</v>
      </c>
      <c r="G9" s="18" t="s">
        <v>513</v>
      </c>
      <c r="H9" s="3"/>
      <c r="I9" s="3"/>
      <c r="J9" s="19"/>
      <c r="K9" s="17">
        <f>SUM(A37:A43)</f>
        <v>1.4777368849045311</v>
      </c>
    </row>
    <row r="10" spans="1:11">
      <c r="A10" s="16">
        <v>10.2585</v>
      </c>
      <c r="B10" t="s">
        <v>444</v>
      </c>
      <c r="C10" s="3" t="s">
        <v>361</v>
      </c>
      <c r="D10" s="3" t="s">
        <v>510</v>
      </c>
      <c r="E10" s="3">
        <v>4</v>
      </c>
      <c r="G10" s="18" t="s">
        <v>514</v>
      </c>
      <c r="K10" s="20">
        <f>SUM(A44)</f>
        <v>2.8139145003434601E-2</v>
      </c>
    </row>
    <row r="11" spans="1:11">
      <c r="A11" s="16">
        <v>0.43880000000000002</v>
      </c>
      <c r="B11" t="s">
        <v>445</v>
      </c>
      <c r="C11" s="3" t="s">
        <v>361</v>
      </c>
      <c r="D11" s="3" t="s">
        <v>510</v>
      </c>
      <c r="E11" s="3">
        <v>5</v>
      </c>
      <c r="G11" s="18" t="s">
        <v>515</v>
      </c>
      <c r="K11">
        <v>2.2779696807252701E-2</v>
      </c>
    </row>
    <row r="12" spans="1:11">
      <c r="A12" s="16">
        <v>12.7776</v>
      </c>
      <c r="B12" t="s">
        <v>446</v>
      </c>
      <c r="C12" s="3" t="s">
        <v>361</v>
      </c>
      <c r="D12" s="3" t="s">
        <v>510</v>
      </c>
      <c r="E12" s="3">
        <v>5</v>
      </c>
      <c r="G12" s="18" t="s">
        <v>511</v>
      </c>
      <c r="K12" s="20">
        <f>SUM(A46:A62)</f>
        <v>7.7912616300951845</v>
      </c>
    </row>
    <row r="13" spans="1:11">
      <c r="A13" s="16">
        <v>14.115600000000001</v>
      </c>
      <c r="B13" t="s">
        <v>447</v>
      </c>
      <c r="C13" s="3" t="s">
        <v>361</v>
      </c>
      <c r="D13" s="3" t="s">
        <v>510</v>
      </c>
      <c r="E13" s="3">
        <v>7</v>
      </c>
      <c r="G13" s="18" t="s">
        <v>512</v>
      </c>
      <c r="K13" s="20">
        <f>SUM(A63:A67)</f>
        <v>0.59511869530813077</v>
      </c>
    </row>
    <row r="14" spans="1:11">
      <c r="A14" s="16">
        <v>3.2014999999999998</v>
      </c>
      <c r="B14" t="s">
        <v>448</v>
      </c>
      <c r="C14" s="3" t="s">
        <v>361</v>
      </c>
      <c r="D14" s="3" t="s">
        <v>510</v>
      </c>
      <c r="E14" s="3">
        <v>6</v>
      </c>
    </row>
    <row r="15" spans="1:11">
      <c r="A15" s="16">
        <v>0.29420000000000002</v>
      </c>
      <c r="B15" t="s">
        <v>484</v>
      </c>
      <c r="C15" s="3" t="s">
        <v>361</v>
      </c>
      <c r="D15" s="3" t="s">
        <v>510</v>
      </c>
      <c r="E15" s="3">
        <v>6</v>
      </c>
    </row>
    <row r="16" spans="1:11">
      <c r="A16" s="16">
        <v>1.8344</v>
      </c>
      <c r="B16" t="s">
        <v>449</v>
      </c>
      <c r="C16" s="3" t="s">
        <v>361</v>
      </c>
      <c r="D16" s="3" t="s">
        <v>510</v>
      </c>
      <c r="E16" s="3">
        <v>7</v>
      </c>
    </row>
    <row r="17" spans="1:5">
      <c r="A17" s="16">
        <v>0.95050000000000001</v>
      </c>
      <c r="B17" t="s">
        <v>450</v>
      </c>
      <c r="C17" s="3" t="s">
        <v>361</v>
      </c>
      <c r="D17" s="3" t="s">
        <v>510</v>
      </c>
      <c r="E17" s="3">
        <v>8</v>
      </c>
    </row>
    <row r="18" spans="1:5">
      <c r="A18" s="16">
        <v>12.4</v>
      </c>
      <c r="B18" t="s">
        <v>451</v>
      </c>
      <c r="C18" s="3" t="s">
        <v>361</v>
      </c>
      <c r="D18" s="3" t="s">
        <v>510</v>
      </c>
      <c r="E18" s="3">
        <v>7</v>
      </c>
    </row>
    <row r="19" spans="1:5">
      <c r="A19" s="16">
        <v>0.15415257066189</v>
      </c>
      <c r="B19" t="s">
        <v>454</v>
      </c>
      <c r="C19" s="3" t="s">
        <v>361</v>
      </c>
      <c r="D19" s="3" t="s">
        <v>510</v>
      </c>
      <c r="E19" s="3">
        <v>1</v>
      </c>
    </row>
    <row r="20" spans="1:5">
      <c r="A20" s="16">
        <v>0.80860165713546694</v>
      </c>
      <c r="B20" t="s">
        <v>455</v>
      </c>
      <c r="C20" s="3" t="s">
        <v>361</v>
      </c>
      <c r="D20" s="3" t="s">
        <v>510</v>
      </c>
      <c r="E20" s="3">
        <v>1</v>
      </c>
    </row>
    <row r="21" spans="1:5">
      <c r="A21" s="16">
        <v>0.11250077636462</v>
      </c>
      <c r="B21" t="s">
        <v>456</v>
      </c>
      <c r="C21" s="3" t="s">
        <v>361</v>
      </c>
      <c r="D21" s="3" t="s">
        <v>510</v>
      </c>
      <c r="E21" s="3">
        <v>1</v>
      </c>
    </row>
    <row r="22" spans="1:5">
      <c r="A22" s="16">
        <v>0.11250077636462</v>
      </c>
      <c r="B22" t="s">
        <v>457</v>
      </c>
      <c r="C22" s="3" t="s">
        <v>361</v>
      </c>
      <c r="D22" s="3" t="s">
        <v>510</v>
      </c>
      <c r="E22" s="3">
        <v>1</v>
      </c>
    </row>
    <row r="23" spans="1:5">
      <c r="A23" s="16">
        <v>5.7007756262922302E-2</v>
      </c>
      <c r="B23" t="s">
        <v>458</v>
      </c>
      <c r="C23" s="3" t="s">
        <v>361</v>
      </c>
      <c r="D23" s="3" t="s">
        <v>510</v>
      </c>
      <c r="E23" s="3">
        <v>1</v>
      </c>
    </row>
    <row r="24" spans="1:5">
      <c r="A24" s="16">
        <v>8.1616281224717702E-2</v>
      </c>
      <c r="B24" t="s">
        <v>460</v>
      </c>
      <c r="C24" s="3" t="s">
        <v>361</v>
      </c>
      <c r="D24" s="3" t="s">
        <v>510</v>
      </c>
      <c r="E24" s="3">
        <v>1</v>
      </c>
    </row>
    <row r="25" spans="1:5">
      <c r="A25" s="16">
        <v>8.1616281224717702E-2</v>
      </c>
      <c r="B25" t="s">
        <v>461</v>
      </c>
      <c r="C25" s="3" t="s">
        <v>361</v>
      </c>
      <c r="D25" s="3" t="s">
        <v>510</v>
      </c>
      <c r="E25" s="3">
        <v>1</v>
      </c>
    </row>
    <row r="26" spans="1:5">
      <c r="A26" s="16">
        <v>5.90564845798403E-2</v>
      </c>
      <c r="B26" t="s">
        <v>464</v>
      </c>
      <c r="C26" s="3" t="s">
        <v>361</v>
      </c>
      <c r="D26" s="3" t="s">
        <v>510</v>
      </c>
      <c r="E26" s="3">
        <v>1</v>
      </c>
    </row>
    <row r="27" spans="1:5">
      <c r="A27" s="16">
        <v>2.9809173932686899</v>
      </c>
      <c r="B27" t="s">
        <v>465</v>
      </c>
      <c r="C27" s="3" t="s">
        <v>361</v>
      </c>
      <c r="D27" s="3" t="s">
        <v>510</v>
      </c>
      <c r="E27" s="3">
        <v>1</v>
      </c>
    </row>
    <row r="28" spans="1:5">
      <c r="A28" s="16">
        <v>6.8528917680857199E-2</v>
      </c>
      <c r="B28" t="s">
        <v>466</v>
      </c>
      <c r="C28" s="3" t="s">
        <v>361</v>
      </c>
      <c r="D28" s="3" t="s">
        <v>510</v>
      </c>
      <c r="E28" s="3">
        <v>1</v>
      </c>
    </row>
    <row r="29" spans="1:5">
      <c r="A29" s="16">
        <v>2.9809173932686899</v>
      </c>
      <c r="B29" t="s">
        <v>467</v>
      </c>
      <c r="C29" s="3" t="s">
        <v>361</v>
      </c>
      <c r="D29" s="3" t="s">
        <v>510</v>
      </c>
      <c r="E29" s="3">
        <v>1</v>
      </c>
    </row>
    <row r="30" spans="1:5">
      <c r="A30" s="16">
        <v>5.9587632805250097</v>
      </c>
      <c r="B30" t="s">
        <v>468</v>
      </c>
      <c r="C30" s="3" t="s">
        <v>361</v>
      </c>
      <c r="D30" s="3" t="s">
        <v>510</v>
      </c>
      <c r="E30" s="3">
        <v>1</v>
      </c>
    </row>
    <row r="31" spans="1:5">
      <c r="A31" s="16">
        <v>0.56060486118888997</v>
      </c>
      <c r="B31" t="s">
        <v>469</v>
      </c>
      <c r="C31" s="3" t="s">
        <v>361</v>
      </c>
      <c r="D31" s="3" t="s">
        <v>510</v>
      </c>
      <c r="E31" s="3">
        <v>1</v>
      </c>
    </row>
    <row r="32" spans="1:5">
      <c r="A32" s="16">
        <v>2.9809173932686899</v>
      </c>
      <c r="B32" t="s">
        <v>470</v>
      </c>
      <c r="C32" s="3" t="s">
        <v>361</v>
      </c>
      <c r="D32" s="3" t="s">
        <v>510</v>
      </c>
      <c r="E32" s="3">
        <v>1</v>
      </c>
    </row>
    <row r="33" spans="1:5">
      <c r="A33" s="16">
        <v>0.56060486118888997</v>
      </c>
      <c r="B33" t="s">
        <v>471</v>
      </c>
      <c r="C33" s="3" t="s">
        <v>361</v>
      </c>
      <c r="D33" s="3" t="s">
        <v>510</v>
      </c>
      <c r="E33" s="3">
        <v>1</v>
      </c>
    </row>
    <row r="34" spans="1:5">
      <c r="A34" s="16">
        <v>7.9306399196990996E-4</v>
      </c>
      <c r="B34" t="s">
        <v>478</v>
      </c>
      <c r="C34" s="3" t="s">
        <v>361</v>
      </c>
      <c r="D34" s="3" t="s">
        <v>510</v>
      </c>
      <c r="E34" s="3">
        <v>1</v>
      </c>
    </row>
    <row r="35" spans="1:5">
      <c r="A35" s="16">
        <v>0.23114563548739001</v>
      </c>
      <c r="B35" t="s">
        <v>482</v>
      </c>
      <c r="C35" s="3" t="s">
        <v>361</v>
      </c>
      <c r="D35" s="3" t="s">
        <v>510</v>
      </c>
      <c r="E35" s="3">
        <v>1</v>
      </c>
    </row>
    <row r="36" spans="1:5">
      <c r="A36" s="16">
        <v>1.8914736977904599E-2</v>
      </c>
      <c r="B36" t="s">
        <v>483</v>
      </c>
      <c r="C36" s="3" t="s">
        <v>361</v>
      </c>
      <c r="D36" s="3" t="s">
        <v>510</v>
      </c>
      <c r="E36" s="3">
        <v>1</v>
      </c>
    </row>
    <row r="37" spans="1:5">
      <c r="A37" s="16">
        <v>2.5700000000000001E-2</v>
      </c>
      <c r="B37" t="s">
        <v>426</v>
      </c>
      <c r="C37" s="3" t="s">
        <v>361</v>
      </c>
      <c r="D37" s="3" t="s">
        <v>513</v>
      </c>
      <c r="E37" s="3">
        <v>2</v>
      </c>
    </row>
    <row r="38" spans="1:5">
      <c r="A38" s="16">
        <v>0.1724</v>
      </c>
      <c r="B38" t="s">
        <v>427</v>
      </c>
      <c r="C38" s="3" t="s">
        <v>361</v>
      </c>
      <c r="D38" s="3" t="s">
        <v>513</v>
      </c>
      <c r="E38" s="3">
        <v>2</v>
      </c>
    </row>
    <row r="39" spans="1:5">
      <c r="A39" s="16">
        <v>0.1487</v>
      </c>
      <c r="B39" t="s">
        <v>432</v>
      </c>
      <c r="C39" s="3" t="s">
        <v>361</v>
      </c>
      <c r="D39" s="3" t="s">
        <v>513</v>
      </c>
      <c r="E39" s="3">
        <v>3</v>
      </c>
    </row>
    <row r="40" spans="1:5">
      <c r="A40" s="16">
        <v>0.1953</v>
      </c>
      <c r="B40" t="s">
        <v>436</v>
      </c>
      <c r="C40" s="3" t="s">
        <v>361</v>
      </c>
      <c r="D40" s="3" t="s">
        <v>513</v>
      </c>
      <c r="E40" s="3">
        <v>2</v>
      </c>
    </row>
    <row r="41" spans="1:5">
      <c r="A41" s="16">
        <v>0.38679999999999998</v>
      </c>
      <c r="B41" t="s">
        <v>452</v>
      </c>
      <c r="C41" s="3" t="s">
        <v>361</v>
      </c>
      <c r="D41" s="3" t="s">
        <v>513</v>
      </c>
      <c r="E41" s="3">
        <v>11</v>
      </c>
    </row>
    <row r="42" spans="1:5">
      <c r="A42" s="16">
        <v>3.2516103418398001E-2</v>
      </c>
      <c r="B42" t="s">
        <v>475</v>
      </c>
      <c r="C42" s="3" t="s">
        <v>361</v>
      </c>
      <c r="D42" s="3" t="s">
        <v>513</v>
      </c>
      <c r="E42" s="3">
        <v>1</v>
      </c>
    </row>
    <row r="43" spans="1:5">
      <c r="A43" s="16">
        <v>0.51632078148613303</v>
      </c>
      <c r="B43" t="s">
        <v>480</v>
      </c>
      <c r="C43" s="3" t="s">
        <v>361</v>
      </c>
      <c r="D43" s="3" t="s">
        <v>513</v>
      </c>
      <c r="E43" s="3">
        <v>1</v>
      </c>
    </row>
    <row r="44" spans="1:5">
      <c r="A44" s="16">
        <v>2.8139145003434601E-2</v>
      </c>
      <c r="B44" t="s">
        <v>459</v>
      </c>
      <c r="C44" s="3" t="s">
        <v>361</v>
      </c>
      <c r="D44" s="3" t="s">
        <v>514</v>
      </c>
      <c r="E44" s="3">
        <v>1</v>
      </c>
    </row>
    <row r="45" spans="1:5">
      <c r="A45" s="16">
        <v>2.2779696807252701E-2</v>
      </c>
      <c r="B45" t="s">
        <v>462</v>
      </c>
      <c r="C45" s="3" t="s">
        <v>361</v>
      </c>
      <c r="D45" s="3" t="s">
        <v>515</v>
      </c>
      <c r="E45" s="3">
        <v>1</v>
      </c>
    </row>
    <row r="46" spans="1:5">
      <c r="A46" s="16">
        <v>4.3663999999999996</v>
      </c>
      <c r="B46" t="s">
        <v>420</v>
      </c>
      <c r="C46" s="3" t="s">
        <v>361</v>
      </c>
      <c r="D46" s="3" t="s">
        <v>511</v>
      </c>
      <c r="E46" s="3">
        <v>1</v>
      </c>
    </row>
    <row r="47" spans="1:5">
      <c r="A47" s="16">
        <v>5.5800000000000002E-2</v>
      </c>
      <c r="B47" t="s">
        <v>421</v>
      </c>
      <c r="C47" s="3" t="s">
        <v>361</v>
      </c>
      <c r="D47" s="3" t="s">
        <v>511</v>
      </c>
      <c r="E47" s="3">
        <v>2</v>
      </c>
    </row>
    <row r="48" spans="1:5">
      <c r="A48" s="16">
        <v>4.5600000000000002E-2</v>
      </c>
      <c r="B48" t="s">
        <v>424</v>
      </c>
      <c r="C48" s="3" t="s">
        <v>361</v>
      </c>
      <c r="D48" s="3" t="s">
        <v>511</v>
      </c>
      <c r="E48" s="3">
        <v>2</v>
      </c>
    </row>
    <row r="49" spans="1:5">
      <c r="A49" s="16">
        <v>7.8100000000000003E-2</v>
      </c>
      <c r="B49" t="s">
        <v>428</v>
      </c>
      <c r="C49" s="3" t="s">
        <v>361</v>
      </c>
      <c r="D49" s="3" t="s">
        <v>511</v>
      </c>
      <c r="E49" s="3">
        <v>3</v>
      </c>
    </row>
    <row r="50" spans="1:5">
      <c r="A50" s="16">
        <v>0.44640000000000002</v>
      </c>
      <c r="B50" t="s">
        <v>429</v>
      </c>
      <c r="C50" s="3" t="s">
        <v>361</v>
      </c>
      <c r="D50" s="3" t="s">
        <v>511</v>
      </c>
      <c r="E50" s="3">
        <v>3</v>
      </c>
    </row>
    <row r="51" spans="1:5">
      <c r="A51" s="16">
        <v>0.29620000000000002</v>
      </c>
      <c r="B51" t="s">
        <v>430</v>
      </c>
      <c r="C51" s="3" t="s">
        <v>361</v>
      </c>
      <c r="D51" s="3" t="s">
        <v>511</v>
      </c>
      <c r="E51" s="3">
        <v>4</v>
      </c>
    </row>
    <row r="52" spans="1:5">
      <c r="A52" s="16">
        <v>9.4100000000000003E-2</v>
      </c>
      <c r="B52" t="s">
        <v>437</v>
      </c>
      <c r="C52" s="3" t="s">
        <v>361</v>
      </c>
      <c r="D52" s="3" t="s">
        <v>511</v>
      </c>
      <c r="E52" s="3">
        <v>4</v>
      </c>
    </row>
    <row r="53" spans="1:5">
      <c r="A53" s="16">
        <v>4.7440000000000003E-2</v>
      </c>
      <c r="B53" t="s">
        <v>438</v>
      </c>
      <c r="C53" s="3" t="s">
        <v>361</v>
      </c>
      <c r="D53" s="3" t="s">
        <v>511</v>
      </c>
      <c r="E53" s="3">
        <v>2</v>
      </c>
    </row>
    <row r="54" spans="1:5">
      <c r="A54" s="16">
        <v>9.3899999999999997E-2</v>
      </c>
      <c r="B54" t="s">
        <v>440</v>
      </c>
      <c r="C54" s="3" t="s">
        <v>361</v>
      </c>
      <c r="D54" s="3" t="s">
        <v>511</v>
      </c>
      <c r="E54" s="3">
        <v>4</v>
      </c>
    </row>
    <row r="55" spans="1:5">
      <c r="A55" s="16">
        <v>0.53190000000000004</v>
      </c>
      <c r="B55" t="s">
        <v>442</v>
      </c>
      <c r="C55" s="3" t="s">
        <v>361</v>
      </c>
      <c r="D55" s="3" t="s">
        <v>511</v>
      </c>
      <c r="E55" s="3">
        <v>5</v>
      </c>
    </row>
    <row r="56" spans="1:5">
      <c r="A56" s="16">
        <v>0.27850000000000003</v>
      </c>
      <c r="B56" t="s">
        <v>443</v>
      </c>
      <c r="C56" s="3" t="s">
        <v>361</v>
      </c>
      <c r="D56" s="3" t="s">
        <v>511</v>
      </c>
      <c r="E56" s="3">
        <v>5</v>
      </c>
    </row>
    <row r="57" spans="1:5">
      <c r="A57" s="16">
        <v>1.1593</v>
      </c>
      <c r="B57" t="s">
        <v>453</v>
      </c>
      <c r="C57" s="3" t="s">
        <v>361</v>
      </c>
      <c r="D57" s="3" t="s">
        <v>511</v>
      </c>
      <c r="E57" s="3">
        <v>15</v>
      </c>
    </row>
    <row r="58" spans="1:5">
      <c r="A58" s="16">
        <v>3.7760739621071397E-2</v>
      </c>
      <c r="B58" t="s">
        <v>463</v>
      </c>
      <c r="C58" s="3" t="s">
        <v>361</v>
      </c>
      <c r="D58" s="3" t="s">
        <v>511</v>
      </c>
      <c r="E58" s="3">
        <v>1</v>
      </c>
    </row>
    <row r="59" spans="1:5">
      <c r="A59" s="16">
        <v>4.67693786352485E-2</v>
      </c>
      <c r="B59" t="s">
        <v>472</v>
      </c>
      <c r="C59" s="3" t="s">
        <v>361</v>
      </c>
      <c r="D59" s="3" t="s">
        <v>511</v>
      </c>
      <c r="E59" s="3">
        <v>1</v>
      </c>
    </row>
    <row r="60" spans="1:5">
      <c r="A60" s="16">
        <v>4.67693786352485E-2</v>
      </c>
      <c r="B60" t="s">
        <v>473</v>
      </c>
      <c r="C60" s="3" t="s">
        <v>361</v>
      </c>
      <c r="D60" s="3" t="s">
        <v>511</v>
      </c>
      <c r="E60" s="3">
        <v>1</v>
      </c>
    </row>
    <row r="61" spans="1:5">
      <c r="A61" s="16">
        <v>2.0151412685389301E-2</v>
      </c>
      <c r="B61" t="s">
        <v>474</v>
      </c>
      <c r="C61" s="3" t="s">
        <v>361</v>
      </c>
      <c r="D61" s="3" t="s">
        <v>511</v>
      </c>
      <c r="E61" s="3">
        <v>1</v>
      </c>
    </row>
    <row r="62" spans="1:5">
      <c r="A62" s="16">
        <v>0.14617072051822699</v>
      </c>
      <c r="B62" t="s">
        <v>481</v>
      </c>
      <c r="C62" s="3" t="s">
        <v>361</v>
      </c>
      <c r="D62" s="3" t="s">
        <v>511</v>
      </c>
      <c r="E62" s="3">
        <v>1</v>
      </c>
    </row>
    <row r="63" spans="1:5">
      <c r="A63" s="16">
        <v>5.5800000000000002E-2</v>
      </c>
      <c r="B63" t="s">
        <v>422</v>
      </c>
      <c r="C63" s="3" t="s">
        <v>361</v>
      </c>
      <c r="D63" s="3" t="s">
        <v>512</v>
      </c>
      <c r="E63" s="3">
        <v>2</v>
      </c>
    </row>
    <row r="64" spans="1:5">
      <c r="A64" s="16">
        <v>0.42880000000000001</v>
      </c>
      <c r="B64" t="s">
        <v>425</v>
      </c>
      <c r="C64" s="3" t="s">
        <v>361</v>
      </c>
      <c r="D64" s="3" t="s">
        <v>512</v>
      </c>
      <c r="E64" s="3">
        <v>2</v>
      </c>
    </row>
    <row r="65" spans="1:5">
      <c r="A65" s="16">
        <v>3.6839565102710199E-2</v>
      </c>
      <c r="B65" t="s">
        <v>476</v>
      </c>
      <c r="C65" s="3" t="s">
        <v>361</v>
      </c>
      <c r="D65" s="3" t="s">
        <v>512</v>
      </c>
      <c r="E65" s="3">
        <v>1</v>
      </c>
    </row>
    <row r="66" spans="1:5">
      <c r="A66" s="16">
        <v>3.6839565102710199E-2</v>
      </c>
      <c r="B66" t="s">
        <v>477</v>
      </c>
      <c r="C66" s="3" t="s">
        <v>361</v>
      </c>
      <c r="D66" s="3" t="s">
        <v>512</v>
      </c>
      <c r="E66" s="3">
        <v>1</v>
      </c>
    </row>
    <row r="67" spans="1:5">
      <c r="A67" s="16">
        <v>3.6839565102710199E-2</v>
      </c>
      <c r="B67" t="s">
        <v>479</v>
      </c>
      <c r="C67" s="3" t="s">
        <v>361</v>
      </c>
      <c r="D67" s="3" t="s">
        <v>512</v>
      </c>
      <c r="E67" s="3">
        <v>1</v>
      </c>
    </row>
    <row r="68" spans="1:5">
      <c r="A68" s="16">
        <v>6.7400000000000002E-2</v>
      </c>
      <c r="B68" t="s">
        <v>485</v>
      </c>
      <c r="C68" s="3" t="s">
        <v>363</v>
      </c>
      <c r="E68" s="3">
        <v>3</v>
      </c>
    </row>
    <row r="69" spans="1:5">
      <c r="A69" s="16">
        <v>1.01108781906594E-2</v>
      </c>
      <c r="B69" t="s">
        <v>486</v>
      </c>
      <c r="C69" s="3" t="s">
        <v>363</v>
      </c>
      <c r="E69" s="3">
        <v>1</v>
      </c>
    </row>
    <row r="70" spans="1:5">
      <c r="A70" s="16">
        <v>3.4669999999999999E-2</v>
      </c>
      <c r="B70" t="s">
        <v>487</v>
      </c>
      <c r="C70" s="3" t="s">
        <v>363</v>
      </c>
      <c r="E70" s="3">
        <v>3</v>
      </c>
    </row>
    <row r="71" spans="1:5">
      <c r="A71" s="16">
        <v>3.72294744475322E-4</v>
      </c>
      <c r="B71" t="s">
        <v>490</v>
      </c>
      <c r="C71" s="3" t="s">
        <v>362</v>
      </c>
      <c r="E71" s="3">
        <v>1</v>
      </c>
    </row>
    <row r="72" spans="1:5">
      <c r="A72" s="16">
        <v>4.8825270508210797E-2</v>
      </c>
      <c r="B72" t="s">
        <v>491</v>
      </c>
      <c r="C72" s="3" t="s">
        <v>350</v>
      </c>
      <c r="E72" s="3">
        <v>1</v>
      </c>
    </row>
    <row r="73" spans="1:5">
      <c r="A73" s="16">
        <v>3.3518944418968001E-2</v>
      </c>
      <c r="B73" t="s">
        <v>492</v>
      </c>
      <c r="C73" s="3" t="s">
        <v>364</v>
      </c>
      <c r="E73" s="3">
        <v>1</v>
      </c>
    </row>
    <row r="74" spans="1:5">
      <c r="A74" s="16">
        <v>0.23319999999999999</v>
      </c>
      <c r="B74" t="s">
        <v>500</v>
      </c>
      <c r="C74" s="3" t="s">
        <v>354</v>
      </c>
      <c r="E74" s="3">
        <v>2</v>
      </c>
    </row>
    <row r="75" spans="1:5">
      <c r="A75" s="16">
        <v>6.1499999999999999E-2</v>
      </c>
      <c r="B75" t="s">
        <v>501</v>
      </c>
      <c r="C75" s="3" t="s">
        <v>354</v>
      </c>
      <c r="E75" s="3">
        <v>2</v>
      </c>
    </row>
    <row r="76" spans="1:5">
      <c r="A76" s="16">
        <v>7.7999999999999996E-3</v>
      </c>
      <c r="B76" t="s">
        <v>502</v>
      </c>
      <c r="C76" s="3" t="s">
        <v>354</v>
      </c>
      <c r="E76" s="3">
        <v>2</v>
      </c>
    </row>
    <row r="77" spans="1:5">
      <c r="A77" s="16">
        <v>0.37830000000000003</v>
      </c>
      <c r="B77" t="s">
        <v>503</v>
      </c>
      <c r="C77" s="3" t="s">
        <v>354</v>
      </c>
      <c r="E77" s="3">
        <v>5</v>
      </c>
    </row>
    <row r="78" spans="1:5">
      <c r="A78" s="16">
        <v>0.8417</v>
      </c>
      <c r="B78" t="s">
        <v>504</v>
      </c>
      <c r="C78" s="3" t="s">
        <v>354</v>
      </c>
      <c r="E78" s="3">
        <v>15</v>
      </c>
    </row>
    <row r="79" spans="1:5">
      <c r="A79" s="16">
        <v>1.28141515563217E-2</v>
      </c>
      <c r="B79" t="s">
        <v>505</v>
      </c>
      <c r="C79" s="3" t="s">
        <v>354</v>
      </c>
      <c r="E79" s="3">
        <v>1</v>
      </c>
    </row>
    <row r="80" spans="1:5">
      <c r="A80" s="16">
        <v>1.1141257581151399E-2</v>
      </c>
      <c r="B80" t="s">
        <v>506</v>
      </c>
      <c r="C80" s="3" t="s">
        <v>354</v>
      </c>
      <c r="E80" s="3">
        <v>1</v>
      </c>
    </row>
    <row r="81" spans="1:5">
      <c r="A81" s="16">
        <v>1.1269506731474801E-3</v>
      </c>
      <c r="B81" t="s">
        <v>507</v>
      </c>
      <c r="C81" s="3" t="s">
        <v>354</v>
      </c>
      <c r="E81" s="3">
        <v>1</v>
      </c>
    </row>
    <row r="82" spans="1:5">
      <c r="A82" s="16">
        <v>7.3503166051712802E-3</v>
      </c>
      <c r="B82" t="s">
        <v>508</v>
      </c>
      <c r="C82" s="3" t="s">
        <v>354</v>
      </c>
      <c r="E82" s="3">
        <v>1</v>
      </c>
    </row>
    <row r="83" spans="1:5">
      <c r="A83" s="16">
        <v>8.4787347578566298E-3</v>
      </c>
      <c r="B83" t="s">
        <v>509</v>
      </c>
      <c r="C83" s="3" t="s">
        <v>354</v>
      </c>
      <c r="E83" s="3">
        <v>1</v>
      </c>
    </row>
  </sheetData>
  <autoFilter ref="A1:E1" xr:uid="{30563BC6-C4D9-40C1-8BA8-DCD0429449EE}">
    <sortState xmlns:xlrd2="http://schemas.microsoft.com/office/spreadsheetml/2017/richdata2" ref="A2:E83">
      <sortCondition ref="D1"/>
    </sortState>
  </autoFilter>
  <conditionalFormatting sqref="A2:A83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6D8A04-DFEF-460D-8C83-828B4879F159}">
  <dimension ref="A1"/>
  <sheetViews>
    <sheetView workbookViewId="0"/>
  </sheetViews>
  <sheetFormatPr defaultRowHeight="15"/>
  <sheetData>
    <row r="1" spans="1:1">
      <c r="A1" t="s">
        <v>365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18_Naja_naja_Liverpool_unkown_r</vt:lpstr>
      <vt:lpstr>for alignment</vt:lpstr>
      <vt:lpstr>Transcriptome comparison</vt:lpstr>
      <vt:lpstr>Proteoform count</vt:lpstr>
      <vt:lpstr>Other notes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2018-01-09T23:14:35Z</dcterms:created>
  <dcterms:modified xsi:type="dcterms:W3CDTF">2019-10-24T14:26:20Z</dcterms:modified>
</cp:coreProperties>
</file>